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3840" tabRatio="744" firstSheet="1" activeTab="6"/>
  </bookViews>
  <sheets>
    <sheet name="Indice" sheetId="1" state="hidden" r:id="rId1"/>
    <sheet name="EERR trim" sheetId="2" r:id="rId2"/>
    <sheet name="EERR acum" sheetId="3" r:id="rId3"/>
    <sheet name="res UN trim" sheetId="4" r:id="rId4"/>
    <sheet name="res UN acum" sheetId="5" r:id="rId5"/>
    <sheet name="Balance Sheet" sheetId="6" r:id="rId6"/>
    <sheet name="Cash Flow" sheetId="7" r:id="rId7"/>
    <sheet name="EERR Tubos 2008" sheetId="8" state="hidden" r:id="rId8"/>
    <sheet name="Junio 2009" sheetId="9" state="hidden" r:id="rId9"/>
    <sheet name="Marzo 2009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LUSA_CONSOLIDADO">'[4]HT Bcos Chile'!#REF!</definedName>
    <definedName name="_xlnm.Print_Area" localSheetId="5">'Balance Sheet'!$A$1:$E$59</definedName>
    <definedName name="_xlnm.Print_Area" localSheetId="6">'Cash Flow'!$A$1:$F$79</definedName>
    <definedName name="_xlnm.Print_Area" localSheetId="2">'EERR acum'!$A$1:$G$35</definedName>
    <definedName name="_xlnm.Print_Area" localSheetId="1">'EERR trim'!$A$1:$G$35</definedName>
    <definedName name="_xlnm.Print_Area" localSheetId="4">'res UN acum'!$A$1:$H$25</definedName>
    <definedName name="_xlnm.Print_Area" localSheetId="3">'res UN trim'!$A$1:$H$25</definedName>
    <definedName name="ARMAT___INDIVIDUAL">'[4]HT Bcos Chile'!#REF!</definedName>
    <definedName name="AS2DocOpenMode" hidden="1">"AS2DocumentEdit"</definedName>
    <definedName name="Ayud_AnexoCostos">#REF!</definedName>
    <definedName name="Ayud_CM_DC">#REF!</definedName>
    <definedName name="Ayud_Costos_Explo">#REF!</definedName>
    <definedName name="Ayud_Derivados">#REF!</definedName>
    <definedName name="Ayud_DifCambio">#REF!</definedName>
    <definedName name="Ayud_EERR">#REF!</definedName>
    <definedName name="Ayud_Existencias">#REF!</definedName>
    <definedName name="Ayud_Garantias">#REF!</definedName>
    <definedName name="Ayud_GtosAdm">#REF!</definedName>
    <definedName name="Ayud_ImptoRta_I_Ext">#REF!</definedName>
    <definedName name="Ayud_Ing_Explot">#REF!</definedName>
    <definedName name="Ayud_Ing_Gto_Finan">#REF!</definedName>
    <definedName name="Ayud_Reajustables">#REF!</definedName>
    <definedName name="Ayud_Vtas_EERR">#REF!</definedName>
    <definedName name="Ayud_Vtas_Export">#REF!</definedName>
    <definedName name="Ayud_Vtas_MN">#REF!</definedName>
    <definedName name="Ayud_Vtas_Res">#REF!</definedName>
    <definedName name="Base_RUT">'[5]Corrección Monetaria'!$I$374:$J$493</definedName>
    <definedName name="Calculo_Rut">'[4]Resumen - Países'!#REF!</definedName>
    <definedName name="Criterio_Acreedores_Varios_CP">#REF!</definedName>
    <definedName name="Criterio_Acreedores_Varios_LP">#REF!</definedName>
    <definedName name="Criterio_Activos_Leasing">#REF!</definedName>
    <definedName name="Criterio_Ajuste_Inventarios_Obsol_Otros">#REF!</definedName>
    <definedName name="Criterio_Amortización_Intangibles">#REF!</definedName>
    <definedName name="Criterio_Amortización_Intangibles_Flujo">#REF!</definedName>
    <definedName name="Criterio_Amortización_Mayor_Valor_Inv_Flujo">#REF!</definedName>
    <definedName name="Criterio_Amortización_Mayor_Valor_Inversiones">#REF!</definedName>
    <definedName name="Criterio_Amortización_Menor_Valor_Inv_Flujo">#REF!</definedName>
    <definedName name="Criterio_Amortización_Menor_Valor_Inversiones">#REF!</definedName>
    <definedName name="Criterio_Aumento_capital_Flujo">#REF!</definedName>
    <definedName name="Criterio_Bancos_CP">#REF!</definedName>
    <definedName name="Criterio_Bancos_LP">#REF!</definedName>
    <definedName name="Criterio_Bancos_LP_Porción_CP">#REF!</definedName>
    <definedName name="Criterio_Capital_Pagado">#REF!</definedName>
    <definedName name="Criterio_Castigos_Provisiones_Flujo">#REF!</definedName>
    <definedName name="Criterio_Comisiones_Seguros">#REF!</definedName>
    <definedName name="Criterio_Const_Obras_Infraestructura">#REF!</definedName>
    <definedName name="Criterio_Contrato_Leasing">#REF!</definedName>
    <definedName name="Criterio_Contratos_Leasing_LP">#REF!</definedName>
    <definedName name="Criterio_Corrección_Monetaria">#REF!</definedName>
    <definedName name="Criterio_Corrección_Monetaria_Flujo">#REF!</definedName>
    <definedName name="Criterio_Costo_Explotación">#REF!</definedName>
    <definedName name="Criterio_Costo_MP_Aluminio">#REF!</definedName>
    <definedName name="Criterio_Costo_MP_Cobre">#REF!</definedName>
    <definedName name="Criterio_Costo_MP_Fibra_Optica">#REF!</definedName>
    <definedName name="Criterio_Costo_Otras_MP">#REF!</definedName>
    <definedName name="Criterio_Costo_Servicios">#REF!</definedName>
    <definedName name="Criterio_Costos_Mercaderias_representadas">#REF!</definedName>
    <definedName name="Criterio_Costos_Productos_Comercializados">#REF!</definedName>
    <definedName name="Criterio_Costos_Subproductos_Otros">#REF!</definedName>
    <definedName name="Criterio_Ctas_Cobrar_EERR_CP">#REF!</definedName>
    <definedName name="Criterio_Ctas_Cobrar_EERR_LP">#REF!</definedName>
    <definedName name="Criterio_Ctas_Pagar_EERR_CP">#REF!</definedName>
    <definedName name="Criterio_Ctas_Pagar_EERR_LP">#REF!</definedName>
    <definedName name="Criterio_Cuentas_Pagar">#REF!</definedName>
    <definedName name="Criterio_Dctos._Pagar_CP">#REF!</definedName>
    <definedName name="Criterio_Dctos_Cobrar">#REF!</definedName>
    <definedName name="Criterio_Dctos_Pagar_LP">#REF!</definedName>
    <definedName name="Criterio_Déficit_Periodo_Desarrollo">#REF!</definedName>
    <definedName name="Criterio_Deposito_a_plazo">#REF!</definedName>
    <definedName name="Criterio_Depreciación_Acumulada">#REF!</definedName>
    <definedName name="Criterio_Depreciación_ejercicio_Administración">#REF!</definedName>
    <definedName name="Criterio_Depreciación_Ejercicio_Flujo">#REF!</definedName>
    <definedName name="Criterio_Depreciación_ejercicio_Planta">#REF!</definedName>
    <definedName name="Criterio_Detalle_Gastos">#REF!</definedName>
    <definedName name="Criterio_Deudores_Largo_Plazo">#REF!</definedName>
    <definedName name="Criterio_Deudores_Varios">#REF!</definedName>
    <definedName name="Criterio_Deudores_Venta">#REF!</definedName>
    <definedName name="Criterio_Diferencia_Cambio">#REF!</definedName>
    <definedName name="Criterio_Diferencia_Cambio_Flujo">#REF!</definedName>
    <definedName name="Criterio_Disponible">#REF!</definedName>
    <definedName name="Criterio_Dividendos_Pagar">#REF!</definedName>
    <definedName name="Criterio_Dividendos_percibidos">#REF!</definedName>
    <definedName name="Criterio_Dividendos_Provisorios">#REF!</definedName>
    <definedName name="Criterio_Efecto_Inflación_Flujo">#REF!</definedName>
    <definedName name="Criterio_Embalajes_Fletes">#REF!</definedName>
    <definedName name="Criterio_Energia_Combustibles_Administración">#REF!</definedName>
    <definedName name="Criterio_Existencias">#REF!</definedName>
    <definedName name="Criterio_Flujo_Actividades_Operación">#REF!</definedName>
    <definedName name="Criterio_Flujo_Financiamiento">#REF!</definedName>
    <definedName name="Criterio_Flujo_Inversión">#REF!</definedName>
    <definedName name="Criterio_Flujo_Neto_Periodo">#REF!</definedName>
    <definedName name="Criterio_Gastos_Comunicaciones">#REF!</definedName>
    <definedName name="Criterio_Gastos_Financieros">#REF!</definedName>
    <definedName name="Criterio_Gastos_Informatica">#REF!</definedName>
    <definedName name="Criterio_Gastos_Limpieza_Mantención_Vigilancia">#REF!</definedName>
    <definedName name="Criterio_Gastos_Oficina">#REF!</definedName>
    <definedName name="Criterio_Gtos_Administración_Ventas">#REF!</definedName>
    <definedName name="Criterio_Gtos_Emisión_Colocación_Acciones_Flujo">#REF!</definedName>
    <definedName name="Criterio_Gtos_Emisión_Colocación_Oblig_Público">#REF!</definedName>
    <definedName name="Criterio_Gtos_Energia_Combustibles_Planta">#REF!</definedName>
    <definedName name="Criterio_Gtos_Fabricación_Fijos">#REF!</definedName>
    <definedName name="Criterio_Gtos_Fabricación_Variables">#REF!</definedName>
    <definedName name="Criterio_Gtos_pagados_Anticipados">#REF!</definedName>
    <definedName name="Criterio_Gtos_Promociones_Publicidad">#REF!</definedName>
    <definedName name="Criterio_IAS_Administración_Ventas">#REF!</definedName>
    <definedName name="Criterio_IAS_Planta">#REF!</definedName>
    <definedName name="Criterio_Impto_Diferidos_Pasivo_CP">#REF!</definedName>
    <definedName name="Criterio_Impto_Diferidos_Pasivo_LP">#REF!</definedName>
    <definedName name="Criterio_Impto_IVA_Otros_pagados">#REF!</definedName>
    <definedName name="Criterio_Impto_Recuperar">#REF!</definedName>
    <definedName name="Criterio_Impto_Renta">#REF!</definedName>
    <definedName name="Criterio_Impto_renta_pagado">#REF!</definedName>
    <definedName name="Criterio_Impto_Renta_Resultado">#REF!</definedName>
    <definedName name="Criterio_Imptos_Diferidos_Activo_CP">#REF!</definedName>
    <definedName name="Criterio_Imptos_Diferidos_Activo_LP">#REF!</definedName>
    <definedName name="Criterio_Impuestos_Otros">#REF!</definedName>
    <definedName name="Criterio_Incobrables">#REF!</definedName>
    <definedName name="Criterio_Incorporación_Activos_Fijos_Flujo">#REF!</definedName>
    <definedName name="Criterio_Ingresos_Adelantado">#REF!</definedName>
    <definedName name="Criterio_Ingresos_Explotación">#REF!</definedName>
    <definedName name="Criterio_Ingresos_financieros">#REF!</definedName>
    <definedName name="Criterio_Ingresos_financieros_Percibidos">#REF!</definedName>
    <definedName name="Criterio_Intangibles">#REF!</definedName>
    <definedName name="Criterio_Interes_Minoritario">#REF!</definedName>
    <definedName name="Criterio_Interes_Minoritario_Resultado">#REF!</definedName>
    <definedName name="Criterio_Intereses_Pagados">#REF!</definedName>
    <definedName name="Criterio_Intereses_Pagar_Flujo">#REF!</definedName>
    <definedName name="Criterio_Inv_Instrumentos_Financieros_Flujo">#REF!</definedName>
    <definedName name="Criterio_Inversiones_EERR">#REF!</definedName>
    <definedName name="Criterio_Inversiones_Otras_Sociedades">#REF!</definedName>
    <definedName name="Criterio_Inversiones_Permanentes_Flujo">#REF!</definedName>
    <definedName name="Criterio_Itemes_extraordinarios">#REF!</definedName>
    <definedName name="Criterio_Mano_Obra_Fabrica_Directa">#REF!</definedName>
    <definedName name="Criterio_Maquinarias_Equipos">#REF!</definedName>
    <definedName name="Criterio_Margen_explotación">#REF!</definedName>
    <definedName name="Criterio_Mayor_Valor_Inversiones">#REF!</definedName>
    <definedName name="Criterio_Mayor_Valor_Retasación_Técnica">#REF!</definedName>
    <definedName name="Criterio_Menor_Valor_Inversiones">#REF!</definedName>
    <definedName name="Criterio_Oblig_LP_Vcmto_Año">#REF!</definedName>
    <definedName name="Criterio_Oblig_Público_Bonos_CP">#REF!</definedName>
    <definedName name="Criterio_Oblig_Público_Bonos_LP">#REF!</definedName>
    <definedName name="Criterio_Oblig_Público_Flujo">#REF!</definedName>
    <definedName name="Criterio_Oblig_Público_Pagarés">#REF!</definedName>
    <definedName name="Criterio_Obtención_Otros_Ptmos_EERR">#REF!</definedName>
    <definedName name="Criterio_Obtención_Prestamos_Flujo">#REF!</definedName>
    <definedName name="Criterio_Otras_Fuentes_Financiamiento">#REF!</definedName>
    <definedName name="Criterio_Otras_Reservas">#REF!</definedName>
    <definedName name="Criterio_Otros_Abonos_Flujo">#REF!</definedName>
    <definedName name="Criterio_Otros_Activos">#REF!</definedName>
    <definedName name="Criterio_Otros_Activos_Circulantes">#REF!</definedName>
    <definedName name="Criterio_Otros_Activos_Fijos">#REF!</definedName>
    <definedName name="Criterio_Otros_Cargos_Flujo">#REF!</definedName>
    <definedName name="Criterio_Otros_Desembolsos_Financiamiento">#REF!</definedName>
    <definedName name="Criterio_Otros_Desembolsos_Inversión">#REF!</definedName>
    <definedName name="Criterio_Otros_Egresos_fuera_explotación">#REF!</definedName>
    <definedName name="Criterio_Otros_Gastos_Adm_Fijos">#REF!</definedName>
    <definedName name="Criterio_Otros_Gastos_Administración">#REF!</definedName>
    <definedName name="Criterio_Otros_gastos_pagados">#REF!</definedName>
    <definedName name="Criterio_Otros_Gtos_Vtas_Fijos">#REF!</definedName>
    <definedName name="Criterio_Otros_Gtos_Vtas_Variables">#REF!</definedName>
    <definedName name="Criterio_Otros_Ingresos_fuera_explotación">#REF!</definedName>
    <definedName name="Criterio_Otros_Ingresos_Inversión">#REF!</definedName>
    <definedName name="Criterio_Otros_Ingresos_percibidos">#REF!</definedName>
    <definedName name="Criterio_Otros_Pasivos_Circulante">#REF!</definedName>
    <definedName name="Criterio_Otros_Pasivos_LP">#REF!</definedName>
    <definedName name="Criterio_Otros_Ptmos_Otorgados_EERR">#REF!</definedName>
    <definedName name="Criterio_Pago_Dividendos_Flujo">#REF!</definedName>
    <definedName name="Criterio_Pagos_Interes_capitalizados_Flujo">#REF!</definedName>
    <definedName name="Criterio_Pagos_Oblig._Público_Flujo">#REF!</definedName>
    <definedName name="Criterio_Pagos_Otros_Ptmos_EERR">#REF!</definedName>
    <definedName name="Criterio_pagos_Proveedores_Personal">#REF!</definedName>
    <definedName name="Criterio_Pagos_Ptmos_Bancos_Flujo">#REF!</definedName>
    <definedName name="Criterio_Pagos_Ptmos_Dctos_EERR">#REF!</definedName>
    <definedName name="Criterio_Pérdida_Inversión_EERR">#REF!</definedName>
    <definedName name="Criterio_Pérdida_Inversión_EERR_Flujo">#REF!</definedName>
    <definedName name="Criterio_Pérdida_Venta_Inversiones">#REF!</definedName>
    <definedName name="Criterio_Pérdidas_Acumuladas">#REF!</definedName>
    <definedName name="Criterio_Prestamos_Dctos_EERR_Flujo">#REF!</definedName>
    <definedName name="Criterio_Provisiones_CP">#REF!</definedName>
    <definedName name="Criterio_Provisiones_LP">#REF!</definedName>
    <definedName name="Criterio_Ptmos_Otorgados_Dctos_EERR">#REF!</definedName>
    <definedName name="Criterio_Recaudación_Otros_Ptmos_EERR">#REF!</definedName>
    <definedName name="Criterio_Recaudación_Ptmos_Dctos_EERR">#REF!</definedName>
    <definedName name="Criterio_Recaudación_Ventas">#REF!</definedName>
    <definedName name="Criterio_Remuneraciones_Administración">#REF!</definedName>
    <definedName name="Criterio_Remuneraciones_Fijas">#REF!</definedName>
    <definedName name="Criterio_Remuneraciones_Ventas">#REF!</definedName>
    <definedName name="Criterio_Reparaciones">'[2]CRITERIOS GASTOS'!#REF!</definedName>
    <definedName name="Criterio_Repartos_Capital_Flujo">#REF!</definedName>
    <definedName name="Criterio_Reserva_Revalor_Capital">#REF!</definedName>
    <definedName name="Criterio_Reservas_Futuros_Dividendos">#REF!</definedName>
    <definedName name="Criterio_Resultado_Antes_Impto_Renta">#REF!</definedName>
    <definedName name="Criterio_Resultado_Antes_Interes_Minoritario">#REF!</definedName>
    <definedName name="Criterio_Resultado_Ejercicio">#REF!</definedName>
    <definedName name="Criterio_Resultado_Ejercicio_Flujo">#REF!</definedName>
    <definedName name="Criterio_Resultado_fuera_explotación">#REF!</definedName>
    <definedName name="Criterio_Resultado_Interes_Minoritario_Flujo">#REF!</definedName>
    <definedName name="Criterio_Resultado_Liquido">#REF!</definedName>
    <definedName name="Criterio_Resultado_Operacional">#REF!</definedName>
    <definedName name="Criterio_Resultado_Ventas_Activos">#REF!</definedName>
    <definedName name="Criterio_Resultado_Ventas_Activos_Fijos">#REF!</definedName>
    <definedName name="Criterio_Resultado_Vta_Otros_Activos">#REF!</definedName>
    <definedName name="Criterio_Retenciones">#REF!</definedName>
    <definedName name="Criterio_saldo_Final_Efectivo">#REF!</definedName>
    <definedName name="Criterio_saldo_Inicial_Efectivo">#REF!</definedName>
    <definedName name="Criterio_Servicios_Externos">#REF!</definedName>
    <definedName name="Criterio_Sobreprecio_Vta_Acciones_Propias">#REF!</definedName>
    <definedName name="Criterio_Terrenos">#REF!</definedName>
    <definedName name="Criterio_Total_Activo_Circulante">#REF!</definedName>
    <definedName name="Criterio_Total_Activos">#REF!</definedName>
    <definedName name="Criterio_Total_Activos_Fijos">#REF!</definedName>
    <definedName name="Criterio_Total_Flujo_Operación_Conciliación">#REF!</definedName>
    <definedName name="Criterio_Total_Otros_Activos">#REF!</definedName>
    <definedName name="Criterio_Total_Pasivo_Patrimonio">#REF!</definedName>
    <definedName name="Criterio_Total_Pasivos_Circulantes">#REF!</definedName>
    <definedName name="Criterio_Total_Pasivos_Largo_Plazo">#REF!</definedName>
    <definedName name="Criterio_Total_Patrimonio">#REF!</definedName>
    <definedName name="Criterio_Utilidad_Inversión_EERR">#REF!</definedName>
    <definedName name="Criterio_Utilidad_Inversión_EERR_Flujo">#REF!</definedName>
    <definedName name="Criterio_Utilidad_Pérdida_Ejercicio">#REF!</definedName>
    <definedName name="Criterio_Utilidad_Venta_Inversiones">#REF!</definedName>
    <definedName name="Criterio_Utilidades_Acumuladas">#REF!</definedName>
    <definedName name="Criterio_Utilidades_Retenidas">#REF!</definedName>
    <definedName name="Criterio_Valores_Negociables">#REF!</definedName>
    <definedName name="Criterio_Variación_Ctas_Pagar_Explotación">#REF!</definedName>
    <definedName name="Criterio_Variación_Deudores_Vta">#REF!</definedName>
    <definedName name="Criterio_Variación_Existencias">#REF!</definedName>
    <definedName name="Criterio_Variación_Impto_Renta_Pagar">#REF!</definedName>
    <definedName name="Criterio_Variación_Imtpo_Iva_Otros_Pagar">#REF!</definedName>
    <definedName name="Criterio_Variación_neta_Efectivo">#REF!</definedName>
    <definedName name="Criterio_Variación_Otras_Ctas_Pagar">#REF!</definedName>
    <definedName name="Criterio_Variación_Otros_Activos">#REF!</definedName>
    <definedName name="Criterio_Variación_Valor_Añadido">#REF!</definedName>
    <definedName name="Criterio_Varios_CP">#REF!</definedName>
    <definedName name="Criterio_Vehiculos_Viajes">#REF!</definedName>
    <definedName name="Criterio_Ventas_Activo_Fijo_Flujo">#REF!</definedName>
    <definedName name="Criterio_Ventas_Brutas_Productos">#REF!</definedName>
    <definedName name="Criterio_Ventas_Brutas_Varias">#REF!</definedName>
    <definedName name="Criterio_Ventas_Otras_Inversiones_Flujo">#REF!</definedName>
    <definedName name="Criterio_Vtas_Inversiones_Permanentes">#REF!</definedName>
    <definedName name="Gastos_fabricación_variables">#REF!</definedName>
    <definedName name="INDALUM_CONSOLIDADO">'[4]HT Bcos Chile'!#REF!</definedName>
    <definedName name="Otros_Activos">#REF!</definedName>
    <definedName name="Pasivo_corto_plazo">'[5]Corrección Monetaria'!#REF!</definedName>
    <definedName name="Rut_Bancos">#REF!</definedName>
    <definedName name="Volver_al_Balance">'[2]BALANCE'!#REF!</definedName>
    <definedName name="Volver_al_Flujo">'[1]Flujo en Dólares'!#REF!</definedName>
    <definedName name="Volver_Estado_Resultado">#REF!</definedName>
  </definedNames>
  <calcPr fullCalcOnLoad="1"/>
</workbook>
</file>

<file path=xl/sharedStrings.xml><?xml version="1.0" encoding="utf-8"?>
<sst xmlns="http://schemas.openxmlformats.org/spreadsheetml/2006/main" count="643" uniqueCount="252">
  <si>
    <t>ACTUALIZAR ESTOS CAMPOS</t>
  </si>
  <si>
    <t>T/C actual</t>
  </si>
  <si>
    <t>T/C anterior</t>
  </si>
  <si>
    <t>Información al mes / día</t>
  </si>
  <si>
    <t>Año actual</t>
  </si>
  <si>
    <t>Año anterior</t>
  </si>
  <si>
    <t>N° Meses</t>
  </si>
  <si>
    <t xml:space="preserve">N° Trimestre </t>
  </si>
  <si>
    <t>Trimestre y año actual</t>
  </si>
  <si>
    <t>Trimestre y año anterior</t>
  </si>
  <si>
    <t>Acumulado actual</t>
  </si>
  <si>
    <t>Acumulado anterior</t>
  </si>
  <si>
    <t>% Variación</t>
  </si>
  <si>
    <t>Resultado Operacional</t>
  </si>
  <si>
    <t>Interés Minoritario</t>
  </si>
  <si>
    <t>Total</t>
  </si>
  <si>
    <t>EBITDA</t>
  </si>
  <si>
    <t>Cospeles</t>
  </si>
  <si>
    <t>Variación neta del efectivo y efectivo equivalente</t>
  </si>
  <si>
    <t>Anexo 2: Estado de Resultados Consolidado</t>
  </si>
  <si>
    <t xml:space="preserve">Anexo 4: EBITDA por Unidad de Negocio </t>
  </si>
  <si>
    <t xml:space="preserve">Anexo 3: EBITDA por Unidad de Negocio </t>
  </si>
  <si>
    <t>Segundo</t>
  </si>
  <si>
    <t>Seis</t>
  </si>
  <si>
    <t>Inversiones</t>
  </si>
  <si>
    <t>Ingresos Ordinarios</t>
  </si>
  <si>
    <t>Ganancia (Pérdida) antes de Impuesto</t>
  </si>
  <si>
    <t>Gasto (Ingreso) por Impuesto a las Ganancias</t>
  </si>
  <si>
    <t>Ganancia (Pérdida)</t>
  </si>
  <si>
    <t>Ganancia (Pérdida) Atribuible a Participación Minoritaria</t>
  </si>
  <si>
    <t>Margen Bruto</t>
  </si>
  <si>
    <t>Partic. Ganancia (Pérdida) de Asocs. Contabil por Particip.</t>
  </si>
  <si>
    <t>Diferencias de Cambio y Resultados por Unids. de Ajsute</t>
  </si>
  <si>
    <t>Otras Ganacias (Pérdidas) y Otros</t>
  </si>
  <si>
    <t>Ganancia (Pérdida) de Opers. Discont., Neta de Impuesto</t>
  </si>
  <si>
    <t>Ganancia (Pérdida) de Activ. Conts. después de Impuesto</t>
  </si>
  <si>
    <t>Costos de Ventas</t>
  </si>
  <si>
    <t>Ganancia (Pérdida) Atribuible a Controladora</t>
  </si>
  <si>
    <t>Tubos</t>
  </si>
  <si>
    <t>Envases</t>
  </si>
  <si>
    <t xml:space="preserve">Perfiles </t>
  </si>
  <si>
    <t>Perfiles</t>
  </si>
  <si>
    <t>miles de US$</t>
  </si>
  <si>
    <t>Gastos de Distribuc., Merc., I&amp;D y Adm.</t>
  </si>
  <si>
    <t>Efectivo y Equivalentes al Efectivo</t>
  </si>
  <si>
    <t>Cuentas por Cobrar a Entidades Relacionadas, Corriente</t>
  </si>
  <si>
    <t>Inventarios</t>
  </si>
  <si>
    <t>Activos Corrientes en Operación, Corriente, Total</t>
  </si>
  <si>
    <t>Activos No Corrientes y Grupos en Desapropiación Mantenidos para la Venta</t>
  </si>
  <si>
    <t>Cuentas por Cobrar a Entidades Relacionadas, No Corriente</t>
  </si>
  <si>
    <t>Total Activos</t>
  </si>
  <si>
    <t>Total Activos Corrientes</t>
  </si>
  <si>
    <t>Total Activos No Corrientes</t>
  </si>
  <si>
    <t>Cuentas por Pagar a Entidades Relacionadas, Corriente</t>
  </si>
  <si>
    <t>Pasivos Corrientes en Operación, Corriente, Total</t>
  </si>
  <si>
    <t>Pasivos Incluidos en Grupos en Desapropiación Mantenidos para la Venta</t>
  </si>
  <si>
    <t xml:space="preserve">Total Pasivos Corrientes </t>
  </si>
  <si>
    <t xml:space="preserve">Total Pasivos No Corrientes </t>
  </si>
  <si>
    <t>Patrimonio Neto Atribuible a Controladora</t>
  </si>
  <si>
    <t>Total Patrimonio Neto</t>
  </si>
  <si>
    <t>Total Patrimonio Neto y Pasivos</t>
  </si>
  <si>
    <t>Pagos de préstamos</t>
  </si>
  <si>
    <t>Flujos de Efectivo Netos de (Utilizados en) Actividades de Financiación</t>
  </si>
  <si>
    <t>Efectivo y Equivalentes al Efectivo, Estado de Flujos de Efectivo, Saldo Inicial</t>
  </si>
  <si>
    <t>Efectivo y Equivalentes al Efectivo, Estado de Flujos de Efectivo, Saldo Final</t>
  </si>
  <si>
    <t>MARZO 2009</t>
  </si>
  <si>
    <t>Totales</t>
  </si>
  <si>
    <t>USD</t>
  </si>
  <si>
    <t>Ingresos Ordinarios, Total</t>
  </si>
  <si>
    <t>Costo de Ventas</t>
  </si>
  <si>
    <t>Margen bruto</t>
  </si>
  <si>
    <t>Gastos administ., mercad. y distrución</t>
  </si>
  <si>
    <t>MARZO 2008</t>
  </si>
  <si>
    <t>M$</t>
  </si>
  <si>
    <t>UN Tubos y planchas</t>
  </si>
  <si>
    <t>EERR</t>
  </si>
  <si>
    <t>Madeco</t>
  </si>
  <si>
    <t>Armat</t>
  </si>
  <si>
    <t>Decker</t>
  </si>
  <si>
    <t>Alusa</t>
  </si>
  <si>
    <t>Aluflex</t>
  </si>
  <si>
    <t>Peruplast</t>
  </si>
  <si>
    <t>Volumen Fisico EERR</t>
  </si>
  <si>
    <t>Volumen Fisico Total</t>
  </si>
  <si>
    <t>Volumen Fisico Terceros</t>
  </si>
  <si>
    <t>Ingresos terceros</t>
  </si>
  <si>
    <t>Ingresos EERR</t>
  </si>
  <si>
    <t>Ebitda</t>
  </si>
  <si>
    <t>Préstamos de entidades relacionadas</t>
  </si>
  <si>
    <t>Pagos de préstamos a entidades relacionadas</t>
  </si>
  <si>
    <t>MUSD</t>
  </si>
  <si>
    <t>JUNIO 2009</t>
  </si>
  <si>
    <t>JUNIO 2008</t>
  </si>
  <si>
    <t xml:space="preserve">Madeco Chile S.A. </t>
  </si>
  <si>
    <t>MCh$ de Junio 2008</t>
  </si>
  <si>
    <t>NOTA  22  -  a) Monto que afecto  el rubro que se indica del estado de resultado (Período Actual)</t>
  </si>
  <si>
    <t>RUT</t>
  </si>
  <si>
    <t>ENTIDAD</t>
  </si>
  <si>
    <t>FAMILIA PRODUCTOS</t>
  </si>
  <si>
    <t>INGRESO DE EXPLOTACIÓN</t>
  </si>
  <si>
    <t>ACTIVO FIJO</t>
  </si>
  <si>
    <t>Toneladas Metalicas Vendidas</t>
  </si>
  <si>
    <t>Ingreso</t>
  </si>
  <si>
    <t>SEGMENTO</t>
  </si>
  <si>
    <t>M.Transacción</t>
  </si>
  <si>
    <t>por Venta</t>
  </si>
  <si>
    <t>92.047.000-9</t>
  </si>
  <si>
    <t>MCh$</t>
  </si>
  <si>
    <t>BBBBB</t>
  </si>
  <si>
    <t>Alambre de Ln</t>
  </si>
  <si>
    <t>96587500-k</t>
  </si>
  <si>
    <t>Alumco S.A.</t>
  </si>
  <si>
    <t>Planchas de AL</t>
  </si>
  <si>
    <t>Alambron de CU</t>
  </si>
  <si>
    <t>96538550-9</t>
  </si>
  <si>
    <t>Armat S.A.</t>
  </si>
  <si>
    <t>Otros Plasticos de CU</t>
  </si>
  <si>
    <t>Planchas de Cu</t>
  </si>
  <si>
    <t>Termoestables de Cu</t>
  </si>
  <si>
    <t>0-E</t>
  </si>
  <si>
    <t>CEDSA</t>
  </si>
  <si>
    <t>Tubos de Cu</t>
  </si>
  <si>
    <t>Alambron de AL</t>
  </si>
  <si>
    <t>Magnéticos</t>
  </si>
  <si>
    <t>Pletinas de Cu</t>
  </si>
  <si>
    <t>Telefónicos Fibra Optica</t>
  </si>
  <si>
    <t>Decker-Indelqui S.A.</t>
  </si>
  <si>
    <t>Barras de  Ln</t>
  </si>
  <si>
    <t>Semi-Fundición</t>
  </si>
  <si>
    <t>Tubos de  Ln</t>
  </si>
  <si>
    <t>Indelqui S.A.</t>
  </si>
  <si>
    <t>Ficap S.A.</t>
  </si>
  <si>
    <t>Flexografia</t>
  </si>
  <si>
    <t>Indeco S.A.</t>
  </si>
  <si>
    <t>76006854-3</t>
  </si>
  <si>
    <t>Madeco Cables S.A.</t>
  </si>
  <si>
    <t>Servicios</t>
  </si>
  <si>
    <t>Subproductos y otros</t>
  </si>
  <si>
    <t>96.587.500-k</t>
  </si>
  <si>
    <t>96.524.410-7</t>
  </si>
  <si>
    <t>96.538.550-9</t>
  </si>
  <si>
    <t>91.524.000-3</t>
  </si>
  <si>
    <t>Indalum S.A.</t>
  </si>
  <si>
    <t/>
  </si>
  <si>
    <t>TOTALES</t>
  </si>
  <si>
    <t>Otros activos financieros corrientes</t>
  </si>
  <si>
    <t>Otros Activos No Financieros, Corriente</t>
  </si>
  <si>
    <t>Deudores comerciales y otras cuentas por cobrar corrientes</t>
  </si>
  <si>
    <t>Activos biológicos corrientes</t>
  </si>
  <si>
    <t>Activos por impuestos corrientes</t>
  </si>
  <si>
    <t>Otros activos financieros no corrientes</t>
  </si>
  <si>
    <t>Otros activos no financieros no corrientes</t>
  </si>
  <si>
    <t>Derechos por cobrar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</si>
  <si>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</si>
  <si>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</si>
  <si>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</si>
  <si>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</si>
  <si>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Activos biológicos, no corrientes</t>
  </si>
  <si>
    <t>Propiedad de inversión</t>
  </si>
  <si>
    <t>Activos por impuestos diferidos</t>
  </si>
  <si>
    <t>Otros pasivos financieros corrientes</t>
  </si>
  <si>
    <t>Cuentas por pagar comerciales y otras cuentas por pagar</t>
  </si>
  <si>
    <t>Otras provisiones a corto plazo</t>
  </si>
  <si>
    <t>Pasivos por Impuestos corrientes</t>
  </si>
  <si>
    <t>Provisiones corrientes por beneficios a los empleados</t>
  </si>
  <si>
    <t>Otros pasivos no financieros corrientes</t>
  </si>
  <si>
    <t>Otros pasivos financieros no corrientes</t>
  </si>
  <si>
    <t>Otras provisiones a largo plazo</t>
  </si>
  <si>
    <t>Pasivo por impuestos diferidos</t>
  </si>
  <si>
    <t>Provisiones no corrientes por beneficios a los empleados</t>
  </si>
  <si>
    <t>Otros pasivos no financieros no corrientes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</si>
  <si>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</si>
  <si>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</si>
  <si>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</si>
  <si>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</si>
  <si>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</si>
  <si>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</si>
  <si>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Otros ingresos, por función</t>
  </si>
  <si>
    <t>Otros gastos, por función</t>
  </si>
  <si>
    <t>Ingresos financieros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</si>
  <si>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</si>
  <si>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</si>
  <si>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</si>
  <si>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</si>
  <si>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</si>
  <si>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</si>
  <si>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</si>
  <si>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</si>
  <si>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</si>
  <si>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</si>
  <si>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</si>
  <si>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</si>
  <si>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</si>
  <si>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</si>
  <si>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</si>
  <si>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</si>
  <si>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netos procedentes de (utilizados en) actividades de operación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</si>
  <si>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</si>
  <si>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</si>
  <si>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</si>
  <si>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</si>
  <si>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</si>
  <si>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</si>
  <si>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</si>
  <si>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</si>
  <si>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</si>
  <si>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</si>
  <si>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</si>
  <si>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</si>
  <si>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</si>
  <si>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</si>
  <si>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</si>
  <si>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</si>
  <si>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</si>
  <si>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</si>
  <si>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</si>
  <si>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</si>
  <si>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Flujos de efectivo netos procedentes de (utilizados en) actividades de inversión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</si>
  <si>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</si>
  <si>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</si>
  <si>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</si>
  <si>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</si>
  <si>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</si>
  <si>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>Total importes procedentes de préstamos</t>
  </si>
  <si>
    <t>Pagos de pasivos por arrendamientos financieros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</si>
  <si>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</si>
  <si>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</si>
  <si>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Costos Financieros</t>
  </si>
  <si>
    <t>YTD Dic 10</t>
  </si>
  <si>
    <t>31 de Diciembre</t>
  </si>
  <si>
    <t>2011 respecto 2010</t>
  </si>
  <si>
    <t>1  TC 31 de Diciembre de 2010 US$1,00 =  468,01</t>
  </si>
  <si>
    <t>2Q11</t>
  </si>
  <si>
    <t>2Q10</t>
  </si>
  <si>
    <t>Acum Jun-11</t>
  </si>
  <si>
    <t>Acum Jun-10</t>
  </si>
  <si>
    <t>YTD Jun 11</t>
  </si>
  <si>
    <t>1  TC 30 de Junio de 2011 US$1,00 =  468,15</t>
  </si>
  <si>
    <t>(Seis Meses Terminados el 30 de Junio)</t>
  </si>
  <si>
    <t>1  TC 30 de Junio de 2010 US$1,00 =  547,19</t>
  </si>
  <si>
    <t>(Segundo Trimestre)</t>
  </si>
  <si>
    <t>Anexo 5: Balance Consolidado</t>
  </si>
  <si>
    <t>Anexo 6: Flujo de Caja Consolidado</t>
  </si>
  <si>
    <t>Importes procedentes de préstamos de corto plazo</t>
  </si>
  <si>
    <t>Acum Sep-10</t>
  </si>
  <si>
    <t>AcumSep-11</t>
  </si>
  <si>
    <t>(Nueve Meses Terminados el 30 de Septiembre)</t>
  </si>
  <si>
    <t>(Tercer Trimestre)</t>
  </si>
  <si>
    <t>Acum Sep-11</t>
  </si>
  <si>
    <t>Anexo 1: Estado de Resultados Consolidado</t>
  </si>
  <si>
    <t>3T10</t>
  </si>
  <si>
    <t>3T11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</si>
</sst>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  <numFmt numFmtId="171" formatCode="#,##0;[Red]\(#,##0\);\-"/>
    <numFmt numFmtId="172" formatCode="_(* #,##0_);_(* \(#,##0\);_(* &quot;-&quot;??_);_(@_)"/>
    <numFmt numFmtId="173" formatCode="#,##0\ ;[Red]\(#,##0\)"/>
    <numFmt numFmtId="174" formatCode="[$-C0A]d\-mmm\-yyyy;@"/>
    <numFmt numFmtId="175" formatCode="&quot;$&quot;#,##0;&quot;$&quot;\-#,##0"/>
    <numFmt numFmtId="176" formatCode="&quot;$&quot;#,##0.00;&quot;$&quot;\-#,##0.00"/>
    <numFmt numFmtId="177" formatCode="#,##0.0"/>
    <numFmt numFmtId="178" formatCode="d\-mmmm\-yyyy"/>
    <numFmt numFmtId="179" formatCode="_-* #,##0.00\ _p_t_a_-;\-* #,##0.00\ _p_t_a_-;_-* &quot;-&quot;??\ _p_t_a_-;_-@_-"/>
    <numFmt numFmtId="180" formatCode="_(* #,##0_);[Red]\(#,##0\);_(* &quot;-&quot;??_);_(@_)"/>
    <numFmt numFmtId="181" formatCode="_-* #,##0.00\ _P_t_s_-;\-* #,##0.00\ _P_t_s_-;_-* &quot;-&quot;??\ _P_t_s_-;_-@_-"/>
    <numFmt numFmtId="182" formatCode="_(* #,##0.00_);_(* \(#,##0.00\);_(* &quot;-&quot;??_);_(@_)"/>
    <numFmt numFmtId="183" formatCode="#,###;[Red]\(#,###\)"/>
    <numFmt numFmtId="184" formatCode="_-* #,##0.00\ [$€]_-;\-* #,##0.00\ [$€]_-;_-* &quot;-&quot;??\ [$€]_-;_-@_-"/>
    <numFmt numFmtId="185" formatCode="General_)"/>
    <numFmt numFmtId="186" formatCode="_(* #,##0.0000_);[Red]\(#,##0.0000\);_(* &quot;-&quot;??_);_(@_)"/>
    <numFmt numFmtId="187" formatCode="_(* #,##0.0000000_);[Red]\(#,##0.0000000\);_(* &quot;-&quot;??_);_(@_)"/>
    <numFmt numFmtId="188" formatCode="0.000%"/>
  </numFmts>
  <fonts count="57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"/>
      <family val="2"/>
    </font>
    <font>
      <strike/>
      <sz val="10"/>
      <name val="Arial"/>
      <family val="2"/>
    </font>
    <font>
      <sz val="8"/>
      <name val="ＭＳ Ｐゴシック"/>
      <family val="3"/>
    </font>
    <font>
      <b/>
      <sz val="11"/>
      <name val="Arial"/>
      <family val="2"/>
    </font>
    <font>
      <sz val="10"/>
      <name val="Helv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2"/>
      <name val="Arial"/>
      <family val="0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0"/>
      <name val="Times New Roman"/>
      <family val="0"/>
    </font>
    <font>
      <sz val="10"/>
      <name val="Bookman Old Style"/>
      <family val="0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name val="BERNHARD"/>
      <family val="0"/>
    </font>
    <font>
      <b/>
      <sz val="10"/>
      <name val="Times New Roman"/>
      <family val="1"/>
    </font>
    <font>
      <sz val="8"/>
      <name val="Verdan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u val="single"/>
      <sz val="14"/>
      <color indexed="12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2"/>
      <name val="Arrus BT"/>
      <family val="0"/>
    </font>
    <font>
      <sz val="10"/>
      <name val="Arrus BT"/>
      <family val="0"/>
    </font>
    <font>
      <sz val="11"/>
      <name val="Arial"/>
      <family val="0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7" fillId="21" borderId="2" applyNumberFormat="0" applyAlignment="0" applyProtection="0"/>
    <xf numFmtId="179" fontId="0" fillId="0" borderId="0" applyFont="0" applyFill="0" applyBorder="0" applyAlignment="0" applyProtection="0"/>
    <xf numFmtId="0" fontId="29" fillId="7" borderId="1" applyNumberFormat="0" applyAlignment="0" applyProtection="0"/>
    <xf numFmtId="0" fontId="30" fillId="20" borderId="4" applyNumberFormat="0" applyAlignment="0" applyProtection="0"/>
    <xf numFmtId="0" fontId="3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9" fillId="7" borderId="1" applyNumberFormat="0" applyAlignment="0" applyProtection="0"/>
    <xf numFmtId="0" fontId="19" fillId="0" borderId="0">
      <alignment/>
      <protection/>
    </xf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8" fontId="0" fillId="0" borderId="0" applyFill="0" applyBorder="0" applyAlignment="0" applyProtection="0"/>
    <xf numFmtId="2" fontId="0" fillId="0" borderId="0" applyFill="0" applyBorder="0" applyAlignment="0" applyProtection="0"/>
    <xf numFmtId="177" fontId="31" fillId="0" borderId="0" applyFill="0" applyBorder="0" applyAlignment="0" applyProtection="0"/>
    <xf numFmtId="0" fontId="23" fillId="4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9" fillId="7" borderId="1" applyNumberFormat="0" applyAlignment="0" applyProtection="0"/>
    <xf numFmtId="0" fontId="28" fillId="0" borderId="3" applyNumberFormat="0" applyFill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ill="0" applyBorder="0" applyAlignment="0" applyProtection="0"/>
    <xf numFmtId="175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>
      <alignment vertical="center"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6" fillId="20" borderId="1" applyNumberFormat="0" applyAlignment="0" applyProtection="0"/>
    <xf numFmtId="0" fontId="30" fillId="20" borderId="4" applyNumberFormat="0" applyAlignment="0" applyProtection="0"/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ill="0" applyBorder="0" applyAlignment="0" applyProtection="0"/>
    <xf numFmtId="3" fontId="0" fillId="0" borderId="0" applyFill="0" applyBorder="0" applyAlignment="0" applyProtection="0"/>
    <xf numFmtId="0" fontId="11" fillId="0" borderId="9">
      <alignment horizontal="center"/>
      <protection locked="0"/>
    </xf>
    <xf numFmtId="0" fontId="30" fillId="20" borderId="4" applyNumberFormat="0" applyAlignment="0" applyProtection="0"/>
    <xf numFmtId="0" fontId="39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2" fillId="0" borderId="7" applyNumberFormat="0" applyFill="0" applyAlignment="0" applyProtection="0"/>
    <xf numFmtId="0" fontId="0" fillId="0" borderId="11" applyNumberFormat="0" applyFill="0" applyAlignment="0" applyProtection="0"/>
    <xf numFmtId="0" fontId="42" fillId="0" borderId="12">
      <alignment/>
      <protection/>
    </xf>
    <xf numFmtId="0" fontId="41" fillId="0" borderId="0" applyNumberFormat="0" applyFill="0" applyBorder="0" applyAlignment="0" applyProtection="0"/>
    <xf numFmtId="0" fontId="20" fillId="23" borderId="8" applyNumberFormat="0" applyFont="0" applyAlignment="0" applyProtection="0"/>
    <xf numFmtId="0" fontId="40" fillId="0" borderId="0" applyNumberFormat="0" applyFill="0" applyBorder="0" applyAlignment="0" applyProtection="0"/>
    <xf numFmtId="0" fontId="22" fillId="3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145">
      <alignment/>
      <protection/>
    </xf>
    <xf numFmtId="0" fontId="4" fillId="24" borderId="13" xfId="145" applyFont="1" applyFill="1" applyBorder="1">
      <alignment/>
      <protection/>
    </xf>
    <xf numFmtId="0" fontId="3" fillId="24" borderId="14" xfId="145" applyFill="1" applyBorder="1">
      <alignment/>
      <protection/>
    </xf>
    <xf numFmtId="0" fontId="4" fillId="24" borderId="14" xfId="145" applyFont="1" applyFill="1" applyBorder="1">
      <alignment/>
      <protection/>
    </xf>
    <xf numFmtId="0" fontId="5" fillId="24" borderId="15" xfId="145" applyFont="1" applyFill="1" applyBorder="1">
      <alignment/>
      <protection/>
    </xf>
    <xf numFmtId="0" fontId="5" fillId="4" borderId="15" xfId="145" applyFont="1" applyFill="1" applyBorder="1" applyAlignment="1">
      <alignment horizontal="right"/>
      <protection/>
    </xf>
    <xf numFmtId="0" fontId="4" fillId="24" borderId="16" xfId="145" applyFont="1" applyFill="1" applyBorder="1">
      <alignment/>
      <protection/>
    </xf>
    <xf numFmtId="0" fontId="5" fillId="4" borderId="17" xfId="145" applyFont="1" applyFill="1" applyBorder="1" applyAlignment="1">
      <alignment horizontal="right"/>
      <protection/>
    </xf>
    <xf numFmtId="0" fontId="0" fillId="0" borderId="0" xfId="146" applyFont="1">
      <alignment/>
      <protection/>
    </xf>
    <xf numFmtId="0" fontId="0" fillId="0" borderId="0" xfId="146" applyFont="1" applyBorder="1" applyAlignment="1">
      <alignment horizontal="center"/>
      <protection/>
    </xf>
    <xf numFmtId="0" fontId="0" fillId="0" borderId="0" xfId="146" applyFont="1" applyAlignment="1">
      <alignment horizontal="centerContinuous" wrapText="1"/>
      <protection/>
    </xf>
    <xf numFmtId="0" fontId="0" fillId="0" borderId="0" xfId="146" applyFont="1" applyBorder="1">
      <alignment/>
      <protection/>
    </xf>
    <xf numFmtId="0" fontId="7" fillId="0" borderId="0" xfId="146" applyFont="1">
      <alignment/>
      <protection/>
    </xf>
    <xf numFmtId="171" fontId="0" fillId="0" borderId="0" xfId="145" applyNumberFormat="1" applyFont="1" applyBorder="1" applyAlignment="1">
      <alignment horizontal="right"/>
      <protection/>
    </xf>
    <xf numFmtId="0" fontId="0" fillId="0" borderId="0" xfId="145" applyFont="1" applyBorder="1" applyAlignment="1">
      <alignment horizontal="center"/>
      <protection/>
    </xf>
    <xf numFmtId="0" fontId="0" fillId="0" borderId="0" xfId="145" applyFont="1">
      <alignment/>
      <protection/>
    </xf>
    <xf numFmtId="0" fontId="6" fillId="0" borderId="0" xfId="146" applyFont="1" applyBorder="1">
      <alignment/>
      <protection/>
    </xf>
    <xf numFmtId="0" fontId="6" fillId="0" borderId="0" xfId="145" applyFont="1" applyBorder="1" applyAlignment="1">
      <alignment horizontal="center"/>
      <protection/>
    </xf>
    <xf numFmtId="0" fontId="6" fillId="0" borderId="18" xfId="146" applyFont="1" applyBorder="1">
      <alignment/>
      <protection/>
    </xf>
    <xf numFmtId="0" fontId="6" fillId="0" borderId="0" xfId="145" applyFont="1">
      <alignment/>
      <protection/>
    </xf>
    <xf numFmtId="171" fontId="6" fillId="0" borderId="0" xfId="145" applyNumberFormat="1" applyFont="1" applyBorder="1" applyAlignment="1">
      <alignment horizontal="right"/>
      <protection/>
    </xf>
    <xf numFmtId="0" fontId="0" fillId="0" borderId="0" xfId="146" applyFont="1" applyBorder="1" applyAlignment="1">
      <alignment horizontal="left"/>
      <protection/>
    </xf>
    <xf numFmtId="0" fontId="8" fillId="0" borderId="0" xfId="145" applyFont="1">
      <alignment/>
      <protection/>
    </xf>
    <xf numFmtId="170" fontId="9" fillId="0" borderId="0" xfId="153" applyNumberFormat="1" applyFont="1" applyBorder="1" applyAlignment="1">
      <alignment/>
    </xf>
    <xf numFmtId="0" fontId="10" fillId="0" borderId="0" xfId="145" applyFont="1" applyBorder="1" applyAlignment="1">
      <alignment horizontal="center"/>
      <protection/>
    </xf>
    <xf numFmtId="0" fontId="9" fillId="0" borderId="0" xfId="145" applyFont="1" applyBorder="1" applyAlignment="1">
      <alignment horizontal="center"/>
      <protection/>
    </xf>
    <xf numFmtId="0" fontId="0" fillId="0" borderId="0" xfId="146" applyFont="1" applyBorder="1" applyAlignment="1">
      <alignment horizontal="right"/>
      <protection/>
    </xf>
    <xf numFmtId="0" fontId="0" fillId="0" borderId="0" xfId="146" applyFont="1" applyAlignment="1">
      <alignment horizontal="right"/>
      <protection/>
    </xf>
    <xf numFmtId="0" fontId="0" fillId="0" borderId="0" xfId="145" applyFont="1" applyBorder="1">
      <alignment/>
      <protection/>
    </xf>
    <xf numFmtId="0" fontId="6" fillId="0" borderId="0" xfId="145" applyFont="1" applyBorder="1">
      <alignment/>
      <protection/>
    </xf>
    <xf numFmtId="0" fontId="7" fillId="0" borderId="0" xfId="146" applyFont="1" applyBorder="1">
      <alignment/>
      <protection/>
    </xf>
    <xf numFmtId="171" fontId="6" fillId="0" borderId="18" xfId="145" applyNumberFormat="1" applyFont="1" applyBorder="1" applyAlignment="1">
      <alignment horizontal="right"/>
      <protection/>
    </xf>
    <xf numFmtId="0" fontId="3" fillId="0" borderId="0" xfId="146" applyFont="1" applyBorder="1" applyAlignment="1">
      <alignment horizontal="right"/>
      <protection/>
    </xf>
    <xf numFmtId="170" fontId="3" fillId="0" borderId="0" xfId="153" applyNumberFormat="1" applyFont="1" applyBorder="1" applyAlignment="1">
      <alignment horizontal="right"/>
    </xf>
    <xf numFmtId="170" fontId="4" fillId="0" borderId="0" xfId="153" applyNumberFormat="1" applyFont="1" applyBorder="1" applyAlignment="1">
      <alignment horizontal="right"/>
    </xf>
    <xf numFmtId="0" fontId="0" fillId="0" borderId="0" xfId="145" applyFont="1" applyAlignment="1">
      <alignment horizontal="centerContinuous"/>
      <protection/>
    </xf>
    <xf numFmtId="0" fontId="6" fillId="0" borderId="0" xfId="145" applyFont="1" applyBorder="1" applyAlignment="1">
      <alignment horizontal="centerContinuous"/>
      <protection/>
    </xf>
    <xf numFmtId="0" fontId="0" fillId="0" borderId="0" xfId="145" applyFont="1" applyBorder="1" applyAlignment="1">
      <alignment horizontal="centerContinuous" wrapText="1"/>
      <protection/>
    </xf>
    <xf numFmtId="0" fontId="0" fillId="0" borderId="0" xfId="145" applyFont="1" applyAlignment="1">
      <alignment horizontal="centerContinuous" wrapText="1"/>
      <protection/>
    </xf>
    <xf numFmtId="0" fontId="0" fillId="0" borderId="0" xfId="145" applyFont="1" applyAlignment="1">
      <alignment horizontal="center"/>
      <protection/>
    </xf>
    <xf numFmtId="0" fontId="0" fillId="0" borderId="0" xfId="145" applyFont="1" applyBorder="1" applyAlignment="1">
      <alignment horizontal="left"/>
      <protection/>
    </xf>
    <xf numFmtId="0" fontId="6" fillId="0" borderId="19" xfId="145" applyFont="1" applyBorder="1">
      <alignment/>
      <protection/>
    </xf>
    <xf numFmtId="0" fontId="3" fillId="0" borderId="0" xfId="145" applyFont="1" applyBorder="1" applyAlignment="1">
      <alignment horizontal="center"/>
      <protection/>
    </xf>
    <xf numFmtId="170" fontId="6" fillId="0" borderId="0" xfId="153" applyNumberFormat="1" applyFont="1" applyBorder="1" applyAlignment="1" quotePrefix="1">
      <alignment horizontal="right"/>
    </xf>
    <xf numFmtId="0" fontId="12" fillId="0" borderId="20" xfId="145" applyFont="1" applyBorder="1" applyAlignment="1">
      <alignment horizontal="center"/>
      <protection/>
    </xf>
    <xf numFmtId="0" fontId="0" fillId="0" borderId="0" xfId="145" applyFont="1" applyBorder="1" applyAlignment="1">
      <alignment horizontal="centerContinuous"/>
      <protection/>
    </xf>
    <xf numFmtId="0" fontId="9" fillId="0" borderId="0" xfId="146" applyFont="1" applyBorder="1" applyAlignment="1">
      <alignment horizontal="left"/>
      <protection/>
    </xf>
    <xf numFmtId="0" fontId="6" fillId="0" borderId="0" xfId="145" applyFont="1" applyAlignment="1">
      <alignment vertical="top"/>
      <protection/>
    </xf>
    <xf numFmtId="0" fontId="6" fillId="0" borderId="0" xfId="145" applyFont="1" applyBorder="1" applyAlignment="1">
      <alignment horizontal="center" wrapText="1"/>
      <protection/>
    </xf>
    <xf numFmtId="173" fontId="6" fillId="0" borderId="0" xfId="145" applyNumberFormat="1" applyFont="1" applyFill="1" applyBorder="1" applyAlignment="1">
      <alignment vertical="center"/>
      <protection/>
    </xf>
    <xf numFmtId="0" fontId="6" fillId="0" borderId="0" xfId="145" applyFont="1" applyBorder="1" applyAlignment="1">
      <alignment vertical="top"/>
      <protection/>
    </xf>
    <xf numFmtId="173" fontId="0" fillId="0" borderId="0" xfId="145" applyNumberFormat="1" applyFont="1">
      <alignment/>
      <protection/>
    </xf>
    <xf numFmtId="0" fontId="6" fillId="25" borderId="0" xfId="145" applyFont="1" applyFill="1" applyBorder="1" applyAlignment="1">
      <alignment vertical="top"/>
      <protection/>
    </xf>
    <xf numFmtId="0" fontId="11" fillId="0" borderId="21" xfId="145" applyFont="1" applyBorder="1" applyAlignment="1">
      <alignment horizontal="center" wrapText="1"/>
      <protection/>
    </xf>
    <xf numFmtId="0" fontId="11" fillId="0" borderId="21" xfId="145" applyFont="1" applyBorder="1" applyAlignment="1">
      <alignment horizontal="right" wrapText="1"/>
      <protection/>
    </xf>
    <xf numFmtId="0" fontId="6" fillId="0" borderId="0" xfId="145" applyFont="1" applyBorder="1" applyAlignment="1">
      <alignment horizontal="right" wrapText="1"/>
      <protection/>
    </xf>
    <xf numFmtId="173" fontId="6" fillId="0" borderId="0" xfId="145" applyNumberFormat="1" applyFont="1" applyFill="1" applyBorder="1" applyAlignment="1">
      <alignment horizontal="right" vertical="center"/>
      <protection/>
    </xf>
    <xf numFmtId="0" fontId="0" fillId="0" borderId="21" xfId="145" applyFont="1" applyBorder="1" applyAlignment="1">
      <alignment horizontal="center" wrapText="1"/>
      <protection/>
    </xf>
    <xf numFmtId="0" fontId="0" fillId="0" borderId="0" xfId="145" applyFont="1" applyBorder="1" applyAlignment="1">
      <alignment vertical="top"/>
      <protection/>
    </xf>
    <xf numFmtId="0" fontId="0" fillId="25" borderId="0" xfId="145" applyFont="1" applyFill="1" applyBorder="1">
      <alignment/>
      <protection/>
    </xf>
    <xf numFmtId="0" fontId="0" fillId="25" borderId="0" xfId="145" applyFont="1" applyFill="1" applyBorder="1" applyAlignment="1">
      <alignment vertical="top"/>
      <protection/>
    </xf>
    <xf numFmtId="0" fontId="0" fillId="0" borderId="0" xfId="145" applyFont="1" applyAlignment="1">
      <alignment horizontal="left"/>
      <protection/>
    </xf>
    <xf numFmtId="173" fontId="0" fillId="0" borderId="0" xfId="145" applyNumberFormat="1" applyFont="1" applyBorder="1">
      <alignment/>
      <protection/>
    </xf>
    <xf numFmtId="0" fontId="8" fillId="0" borderId="0" xfId="145" applyFont="1" applyBorder="1" applyAlignment="1">
      <alignment horizontal="left"/>
      <protection/>
    </xf>
    <xf numFmtId="0" fontId="6" fillId="0" borderId="0" xfId="145" applyFont="1" applyFill="1" applyAlignment="1">
      <alignment horizontal="centerContinuous"/>
      <protection/>
    </xf>
    <xf numFmtId="0" fontId="6" fillId="0" borderId="0" xfId="145" applyFont="1" applyFill="1">
      <alignment/>
      <protection/>
    </xf>
    <xf numFmtId="172" fontId="0" fillId="0" borderId="0" xfId="130" applyNumberFormat="1" applyFont="1" applyBorder="1" applyAlignment="1">
      <alignment/>
    </xf>
    <xf numFmtId="0" fontId="6" fillId="0" borderId="0" xfId="145" applyFont="1" applyBorder="1" applyAlignment="1">
      <alignment horizontal="left"/>
      <protection/>
    </xf>
    <xf numFmtId="172" fontId="6" fillId="0" borderId="0" xfId="130" applyNumberFormat="1" applyFont="1" applyBorder="1" applyAlignment="1">
      <alignment/>
    </xf>
    <xf numFmtId="38" fontId="6" fillId="0" borderId="0" xfId="130" applyNumberFormat="1" applyFont="1" applyBorder="1" applyAlignment="1">
      <alignment/>
    </xf>
    <xf numFmtId="0" fontId="6" fillId="0" borderId="18" xfId="145" applyFont="1" applyBorder="1" applyAlignment="1">
      <alignment horizontal="left"/>
      <protection/>
    </xf>
    <xf numFmtId="172" fontId="6" fillId="0" borderId="18" xfId="130" applyNumberFormat="1" applyFont="1" applyBorder="1" applyAlignment="1">
      <alignment/>
    </xf>
    <xf numFmtId="0" fontId="6" fillId="0" borderId="19" xfId="145" applyFont="1" applyBorder="1" applyAlignment="1">
      <alignment horizontal="left"/>
      <protection/>
    </xf>
    <xf numFmtId="172" fontId="6" fillId="0" borderId="19" xfId="130" applyNumberFormat="1" applyFont="1" applyBorder="1" applyAlignment="1">
      <alignment/>
    </xf>
    <xf numFmtId="172" fontId="6" fillId="0" borderId="0" xfId="130" applyNumberFormat="1" applyFont="1" applyBorder="1" applyAlignment="1">
      <alignment horizontal="left"/>
    </xf>
    <xf numFmtId="172" fontId="0" fillId="0" borderId="0" xfId="130" applyNumberFormat="1" applyFont="1" applyBorder="1" applyAlignment="1">
      <alignment horizontal="left"/>
    </xf>
    <xf numFmtId="172" fontId="0" fillId="0" borderId="0" xfId="145" applyNumberFormat="1" applyFont="1">
      <alignment/>
      <protection/>
    </xf>
    <xf numFmtId="0" fontId="12" fillId="0" borderId="0" xfId="145" applyFont="1" applyBorder="1" applyAlignment="1">
      <alignment horizontal="centerContinuous"/>
      <protection/>
    </xf>
    <xf numFmtId="172" fontId="6" fillId="0" borderId="19" xfId="130" applyNumberFormat="1" applyFont="1" applyBorder="1" applyAlignment="1">
      <alignment horizontal="left"/>
    </xf>
    <xf numFmtId="0" fontId="13" fillId="0" borderId="0" xfId="145" applyFont="1">
      <alignment/>
      <protection/>
    </xf>
    <xf numFmtId="0" fontId="14" fillId="0" borderId="0" xfId="145" applyFont="1" applyBorder="1" applyAlignment="1">
      <alignment horizontal="center" wrapText="1"/>
      <protection/>
    </xf>
    <xf numFmtId="172" fontId="0" fillId="0" borderId="0" xfId="145" applyNumberFormat="1" applyFont="1" applyFill="1" applyBorder="1" applyAlignment="1">
      <alignment horizontal="right" vertical="center"/>
      <protection/>
    </xf>
    <xf numFmtId="172" fontId="6" fillId="0" borderId="18" xfId="145" applyNumberFormat="1" applyFont="1" applyFill="1" applyBorder="1" applyAlignment="1">
      <alignment horizontal="right" vertical="center"/>
      <protection/>
    </xf>
    <xf numFmtId="172" fontId="6" fillId="0" borderId="0" xfId="145" applyNumberFormat="1" applyFont="1" applyFill="1" applyBorder="1" applyAlignment="1">
      <alignment horizontal="right" vertical="center"/>
      <protection/>
    </xf>
    <xf numFmtId="172" fontId="0" fillId="0" borderId="0" xfId="145" applyNumberFormat="1" applyFont="1" applyBorder="1" applyAlignment="1">
      <alignment horizontal="centerContinuous"/>
      <protection/>
    </xf>
    <xf numFmtId="172" fontId="0" fillId="0" borderId="21" xfId="130" applyNumberFormat="1" applyFont="1" applyBorder="1" applyAlignment="1">
      <alignment/>
    </xf>
    <xf numFmtId="2" fontId="5" fillId="4" borderId="13" xfId="0" applyNumberFormat="1" applyFont="1" applyFill="1" applyBorder="1" applyAlignment="1">
      <alignment horizontal="right"/>
    </xf>
    <xf numFmtId="2" fontId="5" fillId="24" borderId="22" xfId="0" applyNumberFormat="1" applyFont="1" applyFill="1" applyBorder="1" applyAlignment="1">
      <alignment horizontal="right"/>
    </xf>
    <xf numFmtId="2" fontId="5" fillId="4" borderId="14" xfId="0" applyNumberFormat="1" applyFont="1" applyFill="1" applyBorder="1" applyAlignment="1">
      <alignment horizontal="right"/>
    </xf>
    <xf numFmtId="2" fontId="5" fillId="24" borderId="15" xfId="0" applyNumberFormat="1" applyFont="1" applyFill="1" applyBorder="1" applyAlignment="1">
      <alignment horizontal="right"/>
    </xf>
    <xf numFmtId="1" fontId="5" fillId="4" borderId="14" xfId="0" applyNumberFormat="1" applyFont="1" applyFill="1" applyBorder="1" applyAlignment="1">
      <alignment horizontal="right"/>
    </xf>
    <xf numFmtId="2" fontId="5" fillId="4" borderId="16" xfId="0" applyNumberFormat="1" applyFont="1" applyFill="1" applyBorder="1" applyAlignment="1">
      <alignment horizontal="right"/>
    </xf>
    <xf numFmtId="0" fontId="15" fillId="0" borderId="0" xfId="146" applyFont="1">
      <alignment/>
      <protection/>
    </xf>
    <xf numFmtId="0" fontId="16" fillId="0" borderId="0" xfId="146" applyFont="1">
      <alignment/>
      <protection/>
    </xf>
    <xf numFmtId="0" fontId="16" fillId="0" borderId="0" xfId="146" applyFont="1" applyBorder="1">
      <alignment/>
      <protection/>
    </xf>
    <xf numFmtId="0" fontId="6" fillId="0" borderId="20" xfId="146" applyFont="1" applyBorder="1">
      <alignment/>
      <protection/>
    </xf>
    <xf numFmtId="171" fontId="6" fillId="0" borderId="20" xfId="145" applyNumberFormat="1" applyFont="1" applyBorder="1" applyAlignment="1">
      <alignment horizontal="right"/>
      <protection/>
    </xf>
    <xf numFmtId="0" fontId="0" fillId="0" borderId="21" xfId="145" applyFont="1" applyBorder="1" applyAlignment="1">
      <alignment horizontal="left"/>
      <protection/>
    </xf>
    <xf numFmtId="17" fontId="5" fillId="4" borderId="14" xfId="0" applyNumberFormat="1" applyFont="1" applyFill="1" applyBorder="1" applyAlignment="1">
      <alignment horizontal="right"/>
    </xf>
    <xf numFmtId="17" fontId="5" fillId="4" borderId="15" xfId="0" applyNumberFormat="1" applyFont="1" applyFill="1" applyBorder="1" applyAlignment="1">
      <alignment horizontal="right"/>
    </xf>
    <xf numFmtId="17" fontId="12" fillId="0" borderId="20" xfId="145" applyNumberFormat="1" applyFont="1" applyBorder="1" applyAlignment="1">
      <alignment horizontal="center"/>
      <protection/>
    </xf>
    <xf numFmtId="0" fontId="6" fillId="0" borderId="0" xfId="143" applyFont="1" applyFill="1" applyBorder="1" applyAlignment="1" applyProtection="1">
      <alignment horizontal="left" vertical="center" wrapText="1"/>
      <protection/>
    </xf>
    <xf numFmtId="0" fontId="0" fillId="0" borderId="0" xfId="143" applyFont="1" applyFill="1" applyBorder="1" applyAlignment="1" applyProtection="1">
      <alignment horizontal="left" vertical="center" wrapText="1"/>
      <protection/>
    </xf>
    <xf numFmtId="0" fontId="18" fillId="0" borderId="0" xfId="143" applyFont="1" applyFill="1" applyBorder="1" applyAlignment="1" applyProtection="1">
      <alignment horizontal="left" vertical="center" wrapText="1"/>
      <protection/>
    </xf>
    <xf numFmtId="172" fontId="0" fillId="0" borderId="21" xfId="130" applyNumberFormat="1" applyFont="1" applyBorder="1" applyAlignment="1">
      <alignment horizontal="left"/>
    </xf>
    <xf numFmtId="174" fontId="6" fillId="0" borderId="0" xfId="145" applyNumberFormat="1" applyFont="1" applyAlignment="1">
      <alignment horizontal="left" vertical="top"/>
      <protection/>
    </xf>
    <xf numFmtId="17" fontId="43" fillId="0" borderId="0" xfId="141" applyNumberFormat="1" applyFont="1" quotePrefix="1">
      <alignment/>
      <protection/>
    </xf>
    <xf numFmtId="0" fontId="36" fillId="0" borderId="0" xfId="141" applyAlignment="1">
      <alignment horizontal="center"/>
      <protection/>
    </xf>
    <xf numFmtId="0" fontId="36" fillId="0" borderId="0" xfId="141">
      <alignment/>
      <protection/>
    </xf>
    <xf numFmtId="172" fontId="36" fillId="0" borderId="0" xfId="129" applyNumberFormat="1" applyFont="1" applyFill="1" applyBorder="1" applyAlignment="1" applyProtection="1">
      <alignment horizontal="left"/>
      <protection/>
    </xf>
    <xf numFmtId="172" fontId="36" fillId="0" borderId="0" xfId="129" applyNumberFormat="1" applyFont="1" applyFill="1" applyBorder="1" applyAlignment="1" applyProtection="1">
      <alignment horizontal="right"/>
      <protection locked="0"/>
    </xf>
    <xf numFmtId="172" fontId="36" fillId="0" borderId="0" xfId="141" applyNumberFormat="1">
      <alignment/>
      <protection/>
    </xf>
    <xf numFmtId="172" fontId="6" fillId="0" borderId="0" xfId="129" applyNumberFormat="1" applyFont="1" applyFill="1" applyBorder="1" applyAlignment="1" applyProtection="1">
      <alignment horizontal="left"/>
      <protection/>
    </xf>
    <xf numFmtId="172" fontId="6" fillId="0" borderId="19" xfId="129" applyNumberFormat="1" applyFont="1" applyFill="1" applyBorder="1" applyAlignment="1" applyProtection="1">
      <alignment/>
      <protection/>
    </xf>
    <xf numFmtId="0" fontId="44" fillId="0" borderId="0" xfId="142" applyFont="1" applyFill="1" applyBorder="1" applyAlignment="1" applyProtection="1">
      <alignment vertical="center"/>
      <protection/>
    </xf>
    <xf numFmtId="182" fontId="36" fillId="0" borderId="0" xfId="141" applyNumberFormat="1">
      <alignment/>
      <protection/>
    </xf>
    <xf numFmtId="0" fontId="43" fillId="0" borderId="0" xfId="141" applyFont="1">
      <alignment/>
      <protection/>
    </xf>
    <xf numFmtId="0" fontId="6" fillId="25" borderId="0" xfId="145" applyFont="1" applyFill="1" applyBorder="1">
      <alignment/>
      <protection/>
    </xf>
    <xf numFmtId="172" fontId="6" fillId="0" borderId="0" xfId="129" applyNumberFormat="1" applyFont="1" applyFill="1" applyBorder="1" applyAlignment="1" applyProtection="1">
      <alignment/>
      <protection/>
    </xf>
    <xf numFmtId="9" fontId="36" fillId="0" borderId="0" xfId="153" applyFont="1" applyAlignment="1">
      <alignment/>
    </xf>
    <xf numFmtId="171" fontId="0" fillId="0" borderId="21" xfId="145" applyNumberFormat="1" applyFont="1" applyBorder="1" applyAlignment="1">
      <alignment horizontal="right"/>
      <protection/>
    </xf>
    <xf numFmtId="0" fontId="4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vertical="top"/>
      <protection/>
    </xf>
    <xf numFmtId="0" fontId="49" fillId="0" borderId="0" xfId="120" applyFont="1" applyBorder="1" applyAlignment="1" applyProtection="1">
      <alignment/>
      <protection/>
    </xf>
    <xf numFmtId="185" fontId="25" fillId="0" borderId="0" xfId="0" applyNumberFormat="1" applyFont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85" fontId="11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85" fontId="45" fillId="0" borderId="23" xfId="0" applyNumberFormat="1" applyFont="1" applyBorder="1" applyAlignment="1" applyProtection="1">
      <alignment horizontal="centerContinuous" vertical="center"/>
      <protection/>
    </xf>
    <xf numFmtId="185" fontId="45" fillId="0" borderId="24" xfId="0" applyNumberFormat="1" applyFont="1" applyBorder="1" applyAlignment="1" applyProtection="1">
      <alignment horizontal="centerContinuous" vertical="center"/>
      <protection/>
    </xf>
    <xf numFmtId="185" fontId="47" fillId="0" borderId="25" xfId="0" applyNumberFormat="1" applyFont="1" applyBorder="1" applyAlignment="1" applyProtection="1">
      <alignment horizontal="center"/>
      <protection/>
    </xf>
    <xf numFmtId="185" fontId="0" fillId="0" borderId="26" xfId="0" applyNumberFormat="1" applyFont="1" applyBorder="1" applyAlignment="1" applyProtection="1">
      <alignment horizontal="center"/>
      <protection/>
    </xf>
    <xf numFmtId="0" fontId="50" fillId="0" borderId="9" xfId="0" applyFont="1" applyBorder="1" applyAlignment="1" applyProtection="1">
      <alignment horizontal="center"/>
      <protection/>
    </xf>
    <xf numFmtId="185" fontId="51" fillId="0" borderId="9" xfId="0" applyNumberFormat="1" applyFont="1" applyBorder="1" applyAlignment="1" applyProtection="1">
      <alignment/>
      <protection/>
    </xf>
    <xf numFmtId="185" fontId="11" fillId="0" borderId="27" xfId="0" applyNumberFormat="1" applyFont="1" applyBorder="1" applyAlignment="1" applyProtection="1">
      <alignment horizontal="center"/>
      <protection/>
    </xf>
    <xf numFmtId="185" fontId="0" fillId="0" borderId="9" xfId="0" applyNumberFormat="1" applyFont="1" applyBorder="1" applyAlignment="1" applyProtection="1">
      <alignment horizontal="center"/>
      <protection/>
    </xf>
    <xf numFmtId="0" fontId="50" fillId="0" borderId="27" xfId="0" applyFont="1" applyBorder="1" applyAlignment="1" applyProtection="1">
      <alignment horizontal="center"/>
      <protection/>
    </xf>
    <xf numFmtId="185" fontId="51" fillId="0" borderId="27" xfId="0" applyNumberFormat="1" applyFont="1" applyBorder="1" applyAlignment="1" applyProtection="1">
      <alignment/>
      <protection/>
    </xf>
    <xf numFmtId="0" fontId="47" fillId="0" borderId="28" xfId="0" applyFont="1" applyBorder="1" applyAlignment="1" applyProtection="1">
      <alignment horizontal="center" vertical="center"/>
      <protection/>
    </xf>
    <xf numFmtId="0" fontId="31" fillId="0" borderId="27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52" fillId="0" borderId="9" xfId="0" applyFont="1" applyBorder="1" applyAlignment="1" applyProtection="1">
      <alignment vertical="center"/>
      <protection/>
    </xf>
    <xf numFmtId="185" fontId="47" fillId="0" borderId="9" xfId="0" applyNumberFormat="1" applyFont="1" applyBorder="1" applyAlignment="1" applyProtection="1">
      <alignment horizontal="center"/>
      <protection/>
    </xf>
    <xf numFmtId="185" fontId="47" fillId="0" borderId="26" xfId="0" applyNumberFormat="1" applyFont="1" applyBorder="1" applyAlignment="1" applyProtection="1">
      <alignment horizontal="center"/>
      <protection/>
    </xf>
    <xf numFmtId="0" fontId="31" fillId="22" borderId="9" xfId="0" applyFont="1" applyFill="1" applyBorder="1" applyAlignment="1" applyProtection="1">
      <alignment horizontal="center" vertical="center"/>
      <protection locked="0"/>
    </xf>
    <xf numFmtId="0" fontId="31" fillId="22" borderId="0" xfId="0" applyFont="1" applyFill="1" applyBorder="1" applyAlignment="1" applyProtection="1">
      <alignment horizontal="left" vertical="center"/>
      <protection locked="0"/>
    </xf>
    <xf numFmtId="39" fontId="53" fillId="24" borderId="9" xfId="144" applyNumberFormat="1" applyFont="1" applyFill="1" applyBorder="1" applyAlignment="1" applyProtection="1">
      <alignment/>
      <protection/>
    </xf>
    <xf numFmtId="0" fontId="31" fillId="22" borderId="29" xfId="0" applyFont="1" applyFill="1" applyBorder="1" applyAlignment="1" applyProtection="1">
      <alignment horizontal="left" vertical="center"/>
      <protection locked="0"/>
    </xf>
    <xf numFmtId="171" fontId="31" fillId="22" borderId="9" xfId="0" applyNumberFormat="1" applyFont="1" applyFill="1" applyBorder="1" applyAlignment="1" applyProtection="1">
      <alignment horizontal="right"/>
      <protection locked="0"/>
    </xf>
    <xf numFmtId="171" fontId="31" fillId="22" borderId="26" xfId="0" applyNumberFormat="1" applyFont="1" applyFill="1" applyBorder="1" applyAlignment="1" applyProtection="1">
      <alignment horizontal="right"/>
      <protection locked="0"/>
    </xf>
    <xf numFmtId="0" fontId="31" fillId="0" borderId="0" xfId="0" applyFont="1" applyAlignment="1" applyProtection="1">
      <alignment horizontal="left"/>
      <protection locked="0"/>
    </xf>
    <xf numFmtId="171" fontId="31" fillId="24" borderId="9" xfId="0" applyNumberFormat="1" applyFont="1" applyFill="1" applyBorder="1" applyAlignment="1" applyProtection="1">
      <alignment/>
      <protection/>
    </xf>
    <xf numFmtId="0" fontId="31" fillId="0" borderId="0" xfId="0" applyFont="1" applyAlignment="1" applyProtection="1">
      <alignment horizontal="left" vertical="center"/>
      <protection locked="0"/>
    </xf>
    <xf numFmtId="0" fontId="31" fillId="22" borderId="9" xfId="0" applyFont="1" applyFill="1" applyBorder="1" applyAlignment="1" applyProtection="1">
      <alignment vertical="center"/>
      <protection locked="0"/>
    </xf>
    <xf numFmtId="171" fontId="31" fillId="24" borderId="30" xfId="0" applyNumberFormat="1" applyFont="1" applyFill="1" applyBorder="1" applyAlignment="1" applyProtection="1" quotePrefix="1">
      <alignment/>
      <protection/>
    </xf>
    <xf numFmtId="171" fontId="31" fillId="24" borderId="20" xfId="0" applyNumberFormat="1" applyFont="1" applyFill="1" applyBorder="1" applyAlignment="1" applyProtection="1">
      <alignment/>
      <protection/>
    </xf>
    <xf numFmtId="0" fontId="25" fillId="24" borderId="30" xfId="0" applyFont="1" applyFill="1" applyBorder="1" applyAlignment="1" applyProtection="1">
      <alignment/>
      <protection/>
    </xf>
    <xf numFmtId="37" fontId="31" fillId="24" borderId="30" xfId="0" applyNumberFormat="1" applyFont="1" applyFill="1" applyBorder="1" applyAlignment="1" applyProtection="1">
      <alignment/>
      <protection/>
    </xf>
    <xf numFmtId="0" fontId="31" fillId="0" borderId="0" xfId="0" applyFont="1" applyAlignment="1" applyProtection="1">
      <alignment/>
      <protection locked="0"/>
    </xf>
    <xf numFmtId="0" fontId="55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185" fontId="18" fillId="0" borderId="0" xfId="0" applyNumberFormat="1" applyFont="1" applyBorder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5" fillId="0" borderId="24" xfId="0" applyFont="1" applyBorder="1" applyAlignment="1" applyProtection="1">
      <alignment horizontal="center" vertical="center"/>
      <protection/>
    </xf>
    <xf numFmtId="43" fontId="11" fillId="0" borderId="0" xfId="127" applyFont="1" applyBorder="1" applyAlignment="1" applyProtection="1">
      <alignment/>
      <protection/>
    </xf>
    <xf numFmtId="171" fontId="25" fillId="24" borderId="30" xfId="0" applyNumberFormat="1" applyFont="1" applyFill="1" applyBorder="1" applyAlignment="1" applyProtection="1">
      <alignment/>
      <protection/>
    </xf>
    <xf numFmtId="171" fontId="25" fillId="24" borderId="24" xfId="0" applyNumberFormat="1" applyFont="1" applyFill="1" applyBorder="1" applyAlignment="1" applyProtection="1">
      <alignment/>
      <protection/>
    </xf>
    <xf numFmtId="171" fontId="0" fillId="0" borderId="0" xfId="145" applyNumberFormat="1" applyFont="1">
      <alignment/>
      <protection/>
    </xf>
    <xf numFmtId="0" fontId="0" fillId="0" borderId="0" xfId="145" applyFont="1" applyBorder="1" applyAlignment="1">
      <alignment horizontal="left" wrapText="1"/>
      <protection/>
    </xf>
    <xf numFmtId="0" fontId="56" fillId="0" borderId="0" xfId="0" applyFont="1" applyAlignment="1">
      <alignment/>
    </xf>
    <xf numFmtId="171" fontId="6" fillId="0" borderId="0" xfId="145" applyNumberFormat="1" applyFont="1">
      <alignment/>
      <protection/>
    </xf>
    <xf numFmtId="172" fontId="0" fillId="0" borderId="0" xfId="130" applyNumberFormat="1" applyFont="1" applyBorder="1" applyAlignment="1">
      <alignment vertical="center"/>
    </xf>
    <xf numFmtId="172" fontId="0" fillId="0" borderId="0" xfId="130" applyNumberFormat="1" applyFont="1" applyBorder="1" applyAlignment="1">
      <alignment horizontal="center" vertical="center"/>
    </xf>
    <xf numFmtId="0" fontId="0" fillId="0" borderId="21" xfId="145" applyFont="1" applyBorder="1">
      <alignment/>
      <protection/>
    </xf>
    <xf numFmtId="172" fontId="6" fillId="0" borderId="19" xfId="130" applyNumberFormat="1" applyFont="1" applyBorder="1" applyAlignment="1">
      <alignment horizontal="left" wrapText="1"/>
    </xf>
    <xf numFmtId="172" fontId="6" fillId="0" borderId="19" xfId="130" applyNumberFormat="1" applyFont="1" applyBorder="1" applyAlignment="1">
      <alignment vertical="center"/>
    </xf>
    <xf numFmtId="2" fontId="12" fillId="0" borderId="20" xfId="145" applyNumberFormat="1" applyFont="1" applyBorder="1" applyAlignment="1">
      <alignment horizontal="center"/>
      <protection/>
    </xf>
    <xf numFmtId="15" fontId="3" fillId="0" borderId="0" xfId="145" applyNumberFormat="1">
      <alignment/>
      <protection/>
    </xf>
    <xf numFmtId="170" fontId="0" fillId="0" borderId="0" xfId="153" applyNumberFormat="1" applyFont="1" applyAlignment="1">
      <alignment/>
    </xf>
    <xf numFmtId="0" fontId="4" fillId="24" borderId="22" xfId="145" applyFont="1" applyFill="1" applyBorder="1" applyAlignment="1">
      <alignment horizontal="center" wrapText="1"/>
      <protection/>
    </xf>
    <xf numFmtId="0" fontId="3" fillId="0" borderId="17" xfId="145" applyBorder="1" applyAlignment="1">
      <alignment horizontal="center" wrapText="1"/>
      <protection/>
    </xf>
    <xf numFmtId="0" fontId="0" fillId="0" borderId="21" xfId="145" applyFont="1" applyBorder="1" applyAlignment="1">
      <alignment horizontal="center" wrapText="1"/>
      <protection/>
    </xf>
    <xf numFmtId="185" fontId="0" fillId="0" borderId="25" xfId="0" applyNumberFormat="1" applyFont="1" applyBorder="1" applyAlignment="1" applyProtection="1">
      <alignment horizontal="center" vertical="center" wrapText="1"/>
      <protection/>
    </xf>
    <xf numFmtId="185" fontId="0" fillId="0" borderId="9" xfId="0" applyNumberFormat="1" applyFont="1" applyBorder="1" applyAlignment="1" applyProtection="1">
      <alignment horizontal="center" vertical="center" wrapText="1"/>
      <protection/>
    </xf>
    <xf numFmtId="185" fontId="0" fillId="0" borderId="27" xfId="0" applyNumberFormat="1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/>
      <protection/>
    </xf>
    <xf numFmtId="0" fontId="25" fillId="0" borderId="9" xfId="0" applyFont="1" applyBorder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horizontal="center" vertical="center"/>
      <protection/>
    </xf>
    <xf numFmtId="0" fontId="47" fillId="0" borderId="9" xfId="0" applyFont="1" applyBorder="1" applyAlignment="1" applyProtection="1">
      <alignment horizontal="center" vertical="center"/>
      <protection/>
    </xf>
    <xf numFmtId="0" fontId="47" fillId="0" borderId="27" xfId="0" applyFont="1" applyBorder="1" applyAlignment="1" applyProtection="1">
      <alignment horizontal="center" vertical="center"/>
      <protection/>
    </xf>
    <xf numFmtId="185" fontId="25" fillId="0" borderId="25" xfId="0" applyNumberFormat="1" applyFont="1" applyBorder="1" applyAlignment="1" applyProtection="1">
      <alignment vertical="center"/>
      <protection/>
    </xf>
    <xf numFmtId="185" fontId="25" fillId="0" borderId="9" xfId="0" applyNumberFormat="1" applyFont="1" applyBorder="1" applyAlignment="1" applyProtection="1">
      <alignment vertical="center"/>
      <protection/>
    </xf>
    <xf numFmtId="173" fontId="0" fillId="0" borderId="0" xfId="145" applyNumberFormat="1" applyFont="1" applyFill="1" applyBorder="1" applyAlignment="1">
      <alignment horizontal="center" vertical="center"/>
      <protection/>
    </xf>
    <xf numFmtId="173" fontId="6" fillId="0" borderId="0" xfId="145" applyNumberFormat="1" applyFont="1" applyFill="1" applyBorder="1" applyAlignment="1">
      <alignment horizontal="center" vertical="center"/>
      <protection/>
    </xf>
    <xf numFmtId="173" fontId="6" fillId="25" borderId="0" xfId="145" applyNumberFormat="1" applyFont="1" applyFill="1" applyBorder="1" applyAlignment="1">
      <alignment horizontal="center" vertical="center"/>
      <protection/>
    </xf>
    <xf numFmtId="171" fontId="0" fillId="0" borderId="0" xfId="145" applyNumberFormat="1" applyFont="1" applyBorder="1" applyAlignment="1">
      <alignment horizontal="center"/>
      <protection/>
    </xf>
    <xf numFmtId="173" fontId="0" fillId="25" borderId="0" xfId="145" applyNumberFormat="1" applyFont="1" applyFill="1" applyBorder="1" applyAlignment="1">
      <alignment horizontal="center" vertical="center"/>
      <protection/>
    </xf>
    <xf numFmtId="171" fontId="6" fillId="0" borderId="0" xfId="145" applyNumberFormat="1" applyFont="1" applyBorder="1" applyAlignment="1">
      <alignment horizontal="center"/>
      <protection/>
    </xf>
  </cellXfs>
  <cellStyles count="162">
    <cellStyle name="Normal" xfId="0"/>
    <cellStyle name="RowLevel_2" xfId="5"/>
    <cellStyle name="RowLevel_3" xfId="7"/>
    <cellStyle name="_HT de Deudore Comerciales IFRS7" xfId="15"/>
    <cellStyle name="_Medio Ambiente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akcent 1" xfId="41"/>
    <cellStyle name="40% - akcent 2" xfId="42"/>
    <cellStyle name="40% - akcent 3" xfId="43"/>
    <cellStyle name="40% - akcent 4" xfId="44"/>
    <cellStyle name="40% - akcent 5" xfId="45"/>
    <cellStyle name="40% - akcent 6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akcent 1" xfId="59"/>
    <cellStyle name="60% - akcent 2" xfId="60"/>
    <cellStyle name="60% - akcent 3" xfId="61"/>
    <cellStyle name="60% - akcent 4" xfId="62"/>
    <cellStyle name="60% - akcent 5" xfId="63"/>
    <cellStyle name="60% - akcent 6" xfId="64"/>
    <cellStyle name="60% - Énfasis1" xfId="65"/>
    <cellStyle name="60% - Énfasis2" xfId="66"/>
    <cellStyle name="60% - Énfasis3" xfId="67"/>
    <cellStyle name="60% - Énfasis4" xfId="68"/>
    <cellStyle name="60% - Énfasis5" xfId="69"/>
    <cellStyle name="60% - Énfasis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Akcent 1" xfId="77"/>
    <cellStyle name="Akcent 2" xfId="78"/>
    <cellStyle name="Akcent 3" xfId="79"/>
    <cellStyle name="Akcent 4" xfId="80"/>
    <cellStyle name="Akcent 5" xfId="81"/>
    <cellStyle name="Akcent 6" xfId="82"/>
    <cellStyle name="Bad" xfId="83"/>
    <cellStyle name="Buena" xfId="84"/>
    <cellStyle name="Cabecera 1" xfId="85"/>
    <cellStyle name="Cabecera 2" xfId="86"/>
    <cellStyle name="Calculation" xfId="87"/>
    <cellStyle name="Cálculo" xfId="88"/>
    <cellStyle name="Celda de comprobación" xfId="89"/>
    <cellStyle name="Celda vinculada" xfId="90"/>
    <cellStyle name="Check Cell" xfId="91"/>
    <cellStyle name="Comma_Copy of Hoja Trabajo Balance-Estado Resultado 2008" xfId="92"/>
    <cellStyle name="Dane wejściowe" xfId="93"/>
    <cellStyle name="Dane wyjściowe" xfId="94"/>
    <cellStyle name="DIA" xfId="95"/>
    <cellStyle name="Dobre" xfId="96"/>
    <cellStyle name="ENCABEZ1" xfId="97"/>
    <cellStyle name="ENCABEZ2" xfId="98"/>
    <cellStyle name="Encabezado 1" xfId="99"/>
    <cellStyle name="Encabezado 2" xfId="100"/>
    <cellStyle name="Encabezado 4" xfId="101"/>
    <cellStyle name="Énfasis1" xfId="102"/>
    <cellStyle name="Énfasis2" xfId="103"/>
    <cellStyle name="Énfasis3" xfId="104"/>
    <cellStyle name="Énfasis4" xfId="105"/>
    <cellStyle name="Énfasis5" xfId="106"/>
    <cellStyle name="Énfasis6" xfId="107"/>
    <cellStyle name="Entrada" xfId="108"/>
    <cellStyle name="Estilo 1" xfId="109"/>
    <cellStyle name="Euro" xfId="110"/>
    <cellStyle name="Explanatory Text" xfId="111"/>
    <cellStyle name="Fecha" xfId="112"/>
    <cellStyle name="Fijo" xfId="113"/>
    <cellStyle name="FINANCIERO" xfId="114"/>
    <cellStyle name="Good" xfId="115"/>
    <cellStyle name="Heading 1" xfId="116"/>
    <cellStyle name="Heading 2" xfId="117"/>
    <cellStyle name="Heading 3" xfId="118"/>
    <cellStyle name="Heading 4" xfId="119"/>
    <cellStyle name="Hyperlink" xfId="120"/>
    <cellStyle name="Followed Hyperlink" xfId="121"/>
    <cellStyle name="Incorrecto" xfId="122"/>
    <cellStyle name="Input" xfId="123"/>
    <cellStyle name="Komórka połączona" xfId="124"/>
    <cellStyle name="Komórka zaznaczona" xfId="125"/>
    <cellStyle name="Linked Cell" xfId="126"/>
    <cellStyle name="Comma" xfId="127"/>
    <cellStyle name="Comma [0]" xfId="128"/>
    <cellStyle name="Millares_Hojas Trabajo Consolidado año 98" xfId="129"/>
    <cellStyle name="Millares_Presentación Español Press releasse Marzo 2004 y 2003" xfId="130"/>
    <cellStyle name="Currency" xfId="131"/>
    <cellStyle name="Currency [0]" xfId="132"/>
    <cellStyle name="Monetario" xfId="133"/>
    <cellStyle name="Monetario0" xfId="134"/>
    <cellStyle name="Nagłówek 1" xfId="135"/>
    <cellStyle name="Nagłówek 2" xfId="136"/>
    <cellStyle name="Nagłówek 3" xfId="137"/>
    <cellStyle name="Nagłówek 4" xfId="138"/>
    <cellStyle name="Neutral" xfId="139"/>
    <cellStyle name="Neutralne" xfId="140"/>
    <cellStyle name="Normal_Analisis Razonado Consolidado al 31 de Marzo 2009, 31 de Diciembre 2008 y 31 de Marzo 2008" xfId="141"/>
    <cellStyle name="Normal_Archivo PDF Marzo 2009" xfId="142"/>
    <cellStyle name="Normal_Modelo_informacion_08_08_2008" xfId="143"/>
    <cellStyle name="Normal_PLANILLA DE CALCULO UTILID.NO REALIZAD." xfId="144"/>
    <cellStyle name="Normal_Presentación Español Press releasse Marzo 2004 y 2003" xfId="145"/>
    <cellStyle name="Normal_tablas esp 2T04" xfId="146"/>
    <cellStyle name="Normalny 3" xfId="147"/>
    <cellStyle name="Notas" xfId="148"/>
    <cellStyle name="Note" xfId="149"/>
    <cellStyle name="Obliczenia" xfId="150"/>
    <cellStyle name="Output" xfId="151"/>
    <cellStyle name="Porcentaje" xfId="152"/>
    <cellStyle name="Percent" xfId="153"/>
    <cellStyle name="Punto" xfId="154"/>
    <cellStyle name="Punto0" xfId="155"/>
    <cellStyle name="RUT" xfId="156"/>
    <cellStyle name="Salida" xfId="157"/>
    <cellStyle name="Suma" xfId="158"/>
    <cellStyle name="Tekst objaśnienia" xfId="159"/>
    <cellStyle name="Tekst ostrzeżenia" xfId="160"/>
    <cellStyle name="Texto de advertencia" xfId="161"/>
    <cellStyle name="Texto explicativo" xfId="162"/>
    <cellStyle name="Title" xfId="163"/>
    <cellStyle name="Título" xfId="164"/>
    <cellStyle name="Título 1" xfId="165"/>
    <cellStyle name="Título 2" xfId="166"/>
    <cellStyle name="Título 3" xfId="167"/>
    <cellStyle name="Total" xfId="168"/>
    <cellStyle name="Total1 - Modelo1" xfId="169"/>
    <cellStyle name="Tytuł" xfId="170"/>
    <cellStyle name="Uwaga" xfId="171"/>
    <cellStyle name="Warning Text" xfId="172"/>
    <cellStyle name="Złe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nr\Mis%20documentos\Trabajo%20SNR%20en%20Casa\Madecon\Consolidacion%20por%20Filiales\Estado%20de%20Flujo%20de%20efect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u\MES_PROC\Buzon\Buzon%20Reportes%20mensuales%20Filiales\Madec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u\MES_PROC\Madecon\Consolidacion%20por%20UN\Qui&#241;enco\Plantilla%20Qui&#241;enco%20Septiembre_07%20cambios%2023_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u\MES_PROC\Madeco-Chile\Hoja%20trabajo\Notas%20svs\Diciembre\HT%20bancos%20cp%20individu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u\MES_PROC\Madeco-Chile\Hoja%20trabajo\Notas%20svs\Diciembre\H%20T%20CM_V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estion%20&amp;%20IR%20Corporativo\Investor%20Relations\3_Press%20Release\2011\3Q11\archivos%20de%20trabajo\Trabajo%20Press%20Releasse%20Septiembre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 PDF"/>
      <sheetName val="IAS 7-Est Flujo Directo"/>
      <sheetName val="Flujo en Dólares"/>
      <sheetName val="Flujo en Pesos"/>
      <sheetName val="Presentación PDF PESOS"/>
      <sheetName val="Mes Proceso (Dólares)"/>
      <sheetName val="Eliminación EERR"/>
      <sheetName val="Flujo en Pesos 2009"/>
      <sheetName val="Flujo en Dólares 2008"/>
      <sheetName val="Flujo en Pesos 2008"/>
      <sheetName val="Presentación Director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alendario Fechas"/>
      <sheetName val="BALANCE"/>
      <sheetName val="ESTADO RESULTADO"/>
      <sheetName val="ANEXOS EST. RES. Mon. Funcional"/>
      <sheetName val="ANEXOS EST. RES. Mon. Present."/>
      <sheetName val="FLUJO EFECTIVO"/>
      <sheetName val="FLUJO Mensual Mon. Funcional"/>
      <sheetName val="FLUJO Mensual Mon. Presentac."/>
      <sheetName val="PATRIMONIO Mon. Funcional"/>
      <sheetName val="PATRIMONIO Mon. Presentación"/>
      <sheetName val="MOV. ACCIONARIO"/>
      <sheetName val="VENTAS (VALORES)"/>
      <sheetName val="VENTAS (VOLUMEN)"/>
      <sheetName val="ANEXO INVENTARIOS"/>
      <sheetName val="ACTIVO-PASIVO REAJUSTABLES"/>
      <sheetName val="SALDOS EERR"/>
      <sheetName val="VENTAS A EERR"/>
      <sheetName val="OTRAS TRANSACCIONES EERR"/>
      <sheetName val="TRANSAC. EERR FLUJO EFECTIVO"/>
      <sheetName val="INF. FACTURACIÓN A EERR"/>
      <sheetName val="INF. STOCK ADQUIRIDAS A EERR"/>
      <sheetName val="PRESTAMOS QUE DEVENGAN INTERES"/>
      <sheetName val="PRESTAMOS QUE NO GENERAN INT."/>
      <sheetName val="OBSERVACIONES (1)"/>
      <sheetName val="OBSERVACIONES (2)"/>
      <sheetName val="OBSERVACIONES (3)"/>
      <sheetName val="CRITERIOS GASTOS"/>
      <sheetName val="CRITERIOS"/>
      <sheetName val="EXPLIC. VARIACIONES"/>
      <sheetName val="ESTADO DE RESULTADO"/>
      <sheetName val="ANEXOS EST. RESULTADO"/>
      <sheetName val="FLUJO"/>
      <sheetName val="PATRIMONIO"/>
      <sheetName val="INFORME VENTA DEL MES"/>
      <sheetName val="EST. FINANC. FILIALES"/>
      <sheetName val="ADICIONES ACTIVO FIJO"/>
      <sheetName val="C.MONETARIA - DIF. CAMBIO"/>
      <sheetName val="EXISTENCIAS"/>
      <sheetName val="ACTIVOS REAJUSTABLES"/>
      <sheetName val="PASIVOS C.P. REAJUSTABLES"/>
      <sheetName val="PASIVOS L.P.  REAJUSTABLES"/>
      <sheetName val="IMPTO RENTA"/>
      <sheetName val="IMPTO. DIFERIDOS"/>
      <sheetName val="PROVISIONES Y CASTIGOS"/>
      <sheetName val="SALDOS  EERR"/>
      <sheetName val="TRANSAACIONES EERR"/>
      <sheetName val="OTROS INGRESOS-EGRESOS"/>
      <sheetName val="MAYORES CTA COBRAR-PAGAR"/>
      <sheetName val="BANCOS CORTO PLAZO"/>
      <sheetName val="BANCOS LARGO PLAZO"/>
      <sheetName val="BONOS"/>
      <sheetName val="ANEXO TRIMESTRAL   inv_eerr"/>
      <sheetName val="ANEXO TRIMESTRAL Deposito plazo"/>
      <sheetName val="ANEXO TRIMESTRAL otros act. cir"/>
      <sheetName val="ANEXO TRIMESTRAL otros act. LP"/>
      <sheetName val="ANEXO TRIMESTRAL activo fijo"/>
      <sheetName val="ANEXO TRIMESTRAL men-may valor"/>
      <sheetName val="ANEXO TRIMESTRAL i.minoritario"/>
      <sheetName val="ANEXO TRIMESTRAL  i.a.s."/>
      <sheetName val="ANEXO TRIMESTRAL Coberturas"/>
      <sheetName val="ANEXO TRIMESTRAL garantias"/>
      <sheetName val="ANEXO TRIMESTRAL Cauciones"/>
      <sheetName val="ANEXO TRIMESTRAL Val.Negociable"/>
      <sheetName val="ANEXO TRIMESTRAL Rem.Directorio"/>
      <sheetName val="ANEXO TRIMESTRAL intangibles"/>
      <sheetName val="madeci"/>
      <sheetName val="INDICE GENERAL"/>
      <sheetName val="Ventas Cables"/>
      <sheetName val="Ventas Tubos"/>
      <sheetName val="Margen Operac.Cables"/>
      <sheetName val="Otros Gtos Adm. Vtas"/>
      <sheetName val="Margen Operac. Tubos"/>
      <sheetName val="C.MONETARIA"/>
      <sheetName val="DIFERENCIA DE CAMBIO"/>
      <sheetName val="SALDOS  EERR CABLES"/>
      <sheetName val="SALDOS  EERR TUBOS"/>
      <sheetName val="TRANSACCIONES EERR CABLES"/>
      <sheetName val="TRANSACCIONES EERR TUBOS"/>
      <sheetName val="MAYORES CTA COBRAR-PAGAR CABLES"/>
      <sheetName val="MAYORES CTA COBRAR-PAGAR TUBOS"/>
      <sheetName val="OTROS ANTECEDENTES"/>
      <sheetName val="ANEXO TRIMESTRAL patrimonio"/>
      <sheetName val="ANEXO TRIMESTRAL otros  activos"/>
      <sheetName val="AYUDA"/>
      <sheetName val="BDATOS_RUT_EMPRESAS"/>
      <sheetName val="ANEXO EST R. OPERACIONAL"/>
      <sheetName val="ANEXO TRIMESTRAL activo fij"/>
      <sheetName val="INF. STOCK ADQUIRIDAS A EER"/>
      <sheetName val="OTROS PASIVOS FINANCIEROS"/>
      <sheetName val="TRIMESTRAL - ACTIVO FIJO"/>
      <sheetName val="TRIMESTRAL - ARR. FINANCIERO"/>
      <sheetName val="TRIMESTRAL - PROVISIONES"/>
      <sheetName val="TRIMESTRAL - IMPTOS. DIFERIDOS"/>
      <sheetName val="TRIMESTRAL - IMPTO. RENTA"/>
      <sheetName val="TRIMESTRAL - DEUDORES COM."/>
      <sheetName val="TRIMESTRAL - REM. PERS. CLAVE"/>
      <sheetName val="TRIMESTRAL - OTROS ACT. - PAS."/>
      <sheetName val="TRIMESTRAL - ACT. PARA LA VENTA"/>
      <sheetName val="TRIMESTRAL - INTANGIBLES"/>
      <sheetName val="TRIMESTRAL - PROP. DE INVERSION"/>
      <sheetName val="TRIMESTRAL - ACR. COMERCIALES"/>
      <sheetName val="TRIMESTRAL - BEN. POST - EMPLEO"/>
      <sheetName val="TRIMESTRAL - MAYORES CLIENTES"/>
      <sheetName val="TRIMESTRAL - MEDIO AMBIENTE"/>
      <sheetName val="TRIMESTRAL - CONTINGENCIAS"/>
      <sheetName val="TRIMESTRAL - REC. PATRIMONIAL"/>
      <sheetName val="TRIMESTRAL - COBERTURAS"/>
      <sheetName val="TRIMESTRAL - CAP. INTERE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 6Cambio"/>
      <sheetName val="nota 23"/>
      <sheetName val="Otros act. largo plaz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a"/>
      <sheetName val="Resumen - Países"/>
      <sheetName val="Bcos Chile Cons"/>
      <sheetName val="HT Bcos Chile"/>
      <sheetName val="Cap - Tas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rrección Monetari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alance Sheet"/>
      <sheetName val="EERR acum"/>
      <sheetName val="EERR trim"/>
      <sheetName val="Cash Flow"/>
      <sheetName val="res UN acum"/>
      <sheetName val="res UN trim"/>
      <sheetName val="UN acum"/>
      <sheetName val="UN trim"/>
      <sheetName val="Balance"/>
      <sheetName val="Est. Resultado"/>
      <sheetName val="Flujo efectivo "/>
      <sheetName val="Resultado operacional por UN"/>
      <sheetName val="EERR Tubos 2008"/>
      <sheetName val="Junio 2009"/>
      <sheetName val="Marzo 2009"/>
    </sheetNames>
    <sheetDataSet>
      <sheetData sheetId="1">
        <row r="7">
          <cell r="D7">
            <v>69154</v>
          </cell>
          <cell r="E7">
            <v>17276</v>
          </cell>
        </row>
        <row r="8">
          <cell r="D8">
            <v>257</v>
          </cell>
          <cell r="E8">
            <v>3015</v>
          </cell>
        </row>
        <row r="9">
          <cell r="D9">
            <v>18487</v>
          </cell>
          <cell r="E9">
            <v>7075</v>
          </cell>
        </row>
        <row r="10">
          <cell r="D10">
            <v>103113</v>
          </cell>
          <cell r="E10">
            <v>95448</v>
          </cell>
        </row>
        <row r="11">
          <cell r="D11">
            <v>724</v>
          </cell>
          <cell r="E11">
            <v>892</v>
          </cell>
        </row>
        <row r="12">
          <cell r="D12">
            <v>78543</v>
          </cell>
          <cell r="E12">
            <v>68875</v>
          </cell>
        </row>
        <row r="13">
          <cell r="D13">
            <v>0</v>
          </cell>
          <cell r="E13">
            <v>0</v>
          </cell>
        </row>
        <row r="14">
          <cell r="D14">
            <v>12190</v>
          </cell>
          <cell r="E14">
            <v>4017</v>
          </cell>
        </row>
        <row r="15">
          <cell r="D15">
            <v>282468</v>
          </cell>
          <cell r="E15">
            <v>196598</v>
          </cell>
        </row>
        <row r="16">
          <cell r="D16">
            <v>4500</v>
          </cell>
          <cell r="E16">
            <v>4208</v>
          </cell>
        </row>
        <row r="17">
          <cell r="D17">
            <v>286968</v>
          </cell>
          <cell r="E17">
            <v>200806</v>
          </cell>
        </row>
        <row r="19">
          <cell r="D19">
            <v>200988</v>
          </cell>
          <cell r="E19">
            <v>330670</v>
          </cell>
        </row>
        <row r="20">
          <cell r="D20">
            <v>19361</v>
          </cell>
          <cell r="E20">
            <v>17519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2507</v>
          </cell>
          <cell r="E24">
            <v>3033</v>
          </cell>
        </row>
        <row r="25">
          <cell r="D25">
            <v>848</v>
          </cell>
          <cell r="E25">
            <v>848</v>
          </cell>
        </row>
        <row r="26">
          <cell r="D26">
            <v>178578</v>
          </cell>
          <cell r="E26">
            <v>176798</v>
          </cell>
        </row>
        <row r="27">
          <cell r="D27">
            <v>0</v>
          </cell>
          <cell r="E27">
            <v>0</v>
          </cell>
        </row>
        <row r="28">
          <cell r="D28">
            <v>5408</v>
          </cell>
          <cell r="E28">
            <v>7566</v>
          </cell>
        </row>
        <row r="29">
          <cell r="D29">
            <v>11890</v>
          </cell>
          <cell r="E29">
            <v>29232</v>
          </cell>
        </row>
        <row r="30">
          <cell r="D30">
            <v>419580</v>
          </cell>
          <cell r="E30">
            <v>565666</v>
          </cell>
        </row>
        <row r="32">
          <cell r="D32">
            <v>706548</v>
          </cell>
          <cell r="E32">
            <v>766472</v>
          </cell>
        </row>
        <row r="35">
          <cell r="D35">
            <v>60509</v>
          </cell>
          <cell r="E35">
            <v>129085</v>
          </cell>
        </row>
        <row r="36">
          <cell r="D36">
            <v>41073</v>
          </cell>
          <cell r="E36">
            <v>38605</v>
          </cell>
        </row>
        <row r="37">
          <cell r="D37">
            <v>12</v>
          </cell>
          <cell r="E37">
            <v>18</v>
          </cell>
        </row>
        <row r="38">
          <cell r="D38">
            <v>10315</v>
          </cell>
          <cell r="E38">
            <v>9315</v>
          </cell>
        </row>
        <row r="39">
          <cell r="D39">
            <v>2545</v>
          </cell>
          <cell r="E39">
            <v>995</v>
          </cell>
        </row>
        <row r="40">
          <cell r="D40">
            <v>6689</v>
          </cell>
          <cell r="E40">
            <v>6311</v>
          </cell>
        </row>
        <row r="41">
          <cell r="D41">
            <v>3079</v>
          </cell>
          <cell r="E41">
            <v>2237</v>
          </cell>
        </row>
        <row r="42">
          <cell r="D42">
            <v>124222</v>
          </cell>
          <cell r="E42">
            <v>186566</v>
          </cell>
        </row>
        <row r="43">
          <cell r="D43">
            <v>0</v>
          </cell>
          <cell r="E43">
            <v>0</v>
          </cell>
        </row>
        <row r="44">
          <cell r="D44">
            <v>124222</v>
          </cell>
          <cell r="E44">
            <v>186566</v>
          </cell>
        </row>
        <row r="46">
          <cell r="D46">
            <v>33341</v>
          </cell>
          <cell r="E46">
            <v>39211</v>
          </cell>
        </row>
        <row r="49">
          <cell r="D49">
            <v>1570</v>
          </cell>
          <cell r="E49">
            <v>2214</v>
          </cell>
        </row>
        <row r="50">
          <cell r="D50">
            <v>9904</v>
          </cell>
          <cell r="E50">
            <v>8403</v>
          </cell>
        </row>
        <row r="51">
          <cell r="D51">
            <v>8677</v>
          </cell>
          <cell r="E51">
            <v>7341</v>
          </cell>
        </row>
        <row r="52">
          <cell r="D52">
            <v>1</v>
          </cell>
          <cell r="E52">
            <v>1</v>
          </cell>
        </row>
        <row r="53">
          <cell r="D53">
            <v>53493</v>
          </cell>
          <cell r="E53">
            <v>57170</v>
          </cell>
        </row>
        <row r="55">
          <cell r="D55">
            <v>391440</v>
          </cell>
          <cell r="E55">
            <v>469497</v>
          </cell>
        </row>
        <row r="56">
          <cell r="D56">
            <v>16298</v>
          </cell>
          <cell r="E56">
            <v>28969</v>
          </cell>
        </row>
        <row r="57">
          <cell r="D57">
            <v>86652</v>
          </cell>
          <cell r="E57">
            <v>86388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12071</v>
          </cell>
          <cell r="E60">
            <v>-87766</v>
          </cell>
        </row>
        <row r="61">
          <cell r="D61">
            <v>506461</v>
          </cell>
          <cell r="E61">
            <v>497088</v>
          </cell>
        </row>
        <row r="62">
          <cell r="D62">
            <v>22372</v>
          </cell>
          <cell r="E62">
            <v>25648</v>
          </cell>
        </row>
        <row r="63">
          <cell r="D63">
            <v>528833</v>
          </cell>
          <cell r="E63">
            <v>522736</v>
          </cell>
        </row>
        <row r="65">
          <cell r="D65">
            <v>706548</v>
          </cell>
          <cell r="E65">
            <v>766472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showGridLines="0" zoomScalePageLayoutView="0" workbookViewId="0" topLeftCell="A1">
      <selection activeCell="D35" sqref="D35"/>
    </sheetView>
  </sheetViews>
  <sheetFormatPr defaultColWidth="10.28125" defaultRowHeight="12.75"/>
  <cols>
    <col min="1" max="1" width="2.421875" style="1" customWidth="1"/>
    <col min="2" max="2" width="25.57421875" style="1" customWidth="1"/>
    <col min="3" max="3" width="13.7109375" style="1" customWidth="1"/>
    <col min="4" max="4" width="14.00390625" style="1" customWidth="1"/>
    <col min="5" max="16384" width="10.28125" style="1" customWidth="1"/>
  </cols>
  <sheetData>
    <row r="1" ht="12" thickBot="1"/>
    <row r="2" spans="2:4" ht="11.25">
      <c r="B2" s="2"/>
      <c r="C2" s="195" t="s">
        <v>0</v>
      </c>
      <c r="D2" s="195" t="s">
        <v>0</v>
      </c>
    </row>
    <row r="3" spans="2:4" ht="12" thickBot="1">
      <c r="B3" s="3"/>
      <c r="C3" s="196"/>
      <c r="D3" s="196"/>
    </row>
    <row r="4" spans="2:4" ht="11.25">
      <c r="B4" s="4" t="s">
        <v>1</v>
      </c>
      <c r="C4" s="87">
        <v>468.15</v>
      </c>
      <c r="D4" s="88">
        <f>+C4</f>
        <v>468.15</v>
      </c>
    </row>
    <row r="5" spans="2:4" ht="11.25">
      <c r="B5" s="4" t="s">
        <v>2</v>
      </c>
      <c r="C5" s="89">
        <v>507.1</v>
      </c>
      <c r="D5" s="90">
        <f>+C5</f>
        <v>507.1</v>
      </c>
    </row>
    <row r="6" spans="2:4" ht="11.25">
      <c r="B6" s="4" t="s">
        <v>3</v>
      </c>
      <c r="C6" s="99">
        <v>40724</v>
      </c>
      <c r="D6" s="6" t="s">
        <v>229</v>
      </c>
    </row>
    <row r="7" spans="2:4" ht="11.25">
      <c r="B7" s="4" t="s">
        <v>4</v>
      </c>
      <c r="C7" s="91">
        <v>2011</v>
      </c>
      <c r="D7" s="5">
        <v>2010</v>
      </c>
    </row>
    <row r="8" spans="2:4" ht="11.25">
      <c r="B8" s="4" t="s">
        <v>5</v>
      </c>
      <c r="C8" s="91">
        <v>2010</v>
      </c>
      <c r="D8" s="5">
        <v>2009</v>
      </c>
    </row>
    <row r="9" spans="2:6" ht="14.25" customHeight="1">
      <c r="B9" s="4" t="s">
        <v>6</v>
      </c>
      <c r="C9" s="6"/>
      <c r="D9" s="6" t="s">
        <v>23</v>
      </c>
      <c r="F9" s="185"/>
    </row>
    <row r="10" spans="2:6" ht="12.75" customHeight="1">
      <c r="B10" s="4" t="s">
        <v>7</v>
      </c>
      <c r="C10" s="91"/>
      <c r="D10" s="6" t="s">
        <v>22</v>
      </c>
      <c r="F10" s="185"/>
    </row>
    <row r="11" spans="2:4" ht="11.25">
      <c r="B11" s="4" t="s">
        <v>8</v>
      </c>
      <c r="C11" s="89" t="s">
        <v>232</v>
      </c>
      <c r="D11" s="100">
        <v>40724</v>
      </c>
    </row>
    <row r="12" spans="2:5" ht="11.25">
      <c r="B12" s="4" t="s">
        <v>9</v>
      </c>
      <c r="C12" s="89" t="s">
        <v>233</v>
      </c>
      <c r="D12" s="100">
        <v>40543</v>
      </c>
      <c r="E12" s="193">
        <v>40359</v>
      </c>
    </row>
    <row r="13" spans="2:4" ht="11.25">
      <c r="B13" s="4" t="s">
        <v>10</v>
      </c>
      <c r="C13" s="89" t="s">
        <v>236</v>
      </c>
      <c r="D13" s="6" t="s">
        <v>234</v>
      </c>
    </row>
    <row r="14" spans="2:4" ht="12" thickBot="1">
      <c r="B14" s="7" t="s">
        <v>11</v>
      </c>
      <c r="C14" s="92" t="s">
        <v>228</v>
      </c>
      <c r="D14" s="8" t="s">
        <v>235</v>
      </c>
    </row>
    <row r="15" ht="11.25">
      <c r="C15" s="64" t="s">
        <v>231</v>
      </c>
    </row>
    <row r="16" ht="11.25">
      <c r="C16" s="64" t="s">
        <v>239</v>
      </c>
    </row>
    <row r="17" ht="11.25">
      <c r="C17" s="64" t="s">
        <v>237</v>
      </c>
    </row>
    <row r="18" ht="11.25">
      <c r="C18" s="1" t="s">
        <v>240</v>
      </c>
    </row>
    <row r="19" ht="12.75">
      <c r="C19" s="41" t="s">
        <v>238</v>
      </c>
    </row>
    <row r="20" ht="11.25">
      <c r="C20" s="1" t="s">
        <v>230</v>
      </c>
    </row>
  </sheetData>
  <sheetProtection/>
  <mergeCells count="2">
    <mergeCell ref="C2:C3"/>
    <mergeCell ref="D2:D3"/>
  </mergeCells>
  <printOptions/>
  <pageMargins left="0.75" right="0.75" top="1" bottom="1" header="0" footer="0"/>
  <pageSetup horizontalDpi="600" verticalDpi="600" orientation="portrait" paperSize="11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F21" sqref="F21"/>
    </sheetView>
  </sheetViews>
  <sheetFormatPr defaultColWidth="10.28125" defaultRowHeight="12.75"/>
  <cols>
    <col min="1" max="1" width="33.140625" style="109" bestFit="1" customWidth="1"/>
    <col min="2" max="6" width="13.00390625" style="109" bestFit="1" customWidth="1"/>
    <col min="7" max="7" width="2.7109375" style="109" customWidth="1"/>
    <col min="8" max="8" width="33.00390625" style="109" bestFit="1" customWidth="1"/>
    <col min="9" max="9" width="14.140625" style="109" bestFit="1" customWidth="1"/>
    <col min="10" max="12" width="13.00390625" style="109" bestFit="1" customWidth="1"/>
    <col min="13" max="13" width="14.140625" style="109" bestFit="1" customWidth="1"/>
    <col min="14" max="14" width="2.7109375" style="109" customWidth="1"/>
    <col min="15" max="17" width="13.00390625" style="109" bestFit="1" customWidth="1"/>
    <col min="18" max="18" width="12.00390625" style="109" bestFit="1" customWidth="1"/>
    <col min="19" max="19" width="13.00390625" style="109" bestFit="1" customWidth="1"/>
    <col min="20" max="16384" width="10.28125" style="109" customWidth="1"/>
  </cols>
  <sheetData>
    <row r="1" spans="1:19" ht="12.75">
      <c r="A1" s="107" t="s">
        <v>65</v>
      </c>
      <c r="B1" s="108" t="s">
        <v>24</v>
      </c>
      <c r="C1" s="108" t="s">
        <v>38</v>
      </c>
      <c r="D1" s="108" t="s">
        <v>39</v>
      </c>
      <c r="E1" s="108" t="s">
        <v>41</v>
      </c>
      <c r="F1" s="108" t="s">
        <v>66</v>
      </c>
      <c r="H1" s="107" t="s">
        <v>72</v>
      </c>
      <c r="I1" s="108" t="s">
        <v>24</v>
      </c>
      <c r="J1" s="108" t="s">
        <v>38</v>
      </c>
      <c r="K1" s="108" t="s">
        <v>39</v>
      </c>
      <c r="L1" s="108" t="s">
        <v>41</v>
      </c>
      <c r="M1" s="108" t="s">
        <v>66</v>
      </c>
      <c r="O1" s="108" t="s">
        <v>24</v>
      </c>
      <c r="P1" s="108" t="s">
        <v>38</v>
      </c>
      <c r="Q1" s="108" t="s">
        <v>39</v>
      </c>
      <c r="R1" s="108" t="s">
        <v>41</v>
      </c>
      <c r="S1" s="108" t="s">
        <v>66</v>
      </c>
    </row>
    <row r="2" spans="2:19" ht="12.75">
      <c r="B2" s="108" t="s">
        <v>67</v>
      </c>
      <c r="C2" s="108" t="s">
        <v>67</v>
      </c>
      <c r="D2" s="108" t="s">
        <v>67</v>
      </c>
      <c r="E2" s="108" t="s">
        <v>67</v>
      </c>
      <c r="F2" s="108" t="s">
        <v>67</v>
      </c>
      <c r="I2" s="108" t="s">
        <v>67</v>
      </c>
      <c r="J2" s="108" t="s">
        <v>67</v>
      </c>
      <c r="K2" s="108" t="s">
        <v>67</v>
      </c>
      <c r="L2" s="108" t="s">
        <v>67</v>
      </c>
      <c r="M2" s="108" t="s">
        <v>67</v>
      </c>
      <c r="O2" s="108" t="s">
        <v>73</v>
      </c>
      <c r="P2" s="108" t="s">
        <v>73</v>
      </c>
      <c r="Q2" s="108" t="s">
        <v>73</v>
      </c>
      <c r="R2" s="108" t="s">
        <v>73</v>
      </c>
      <c r="S2" s="108" t="s">
        <v>73</v>
      </c>
    </row>
    <row r="3" spans="1:20" ht="12.75">
      <c r="A3" s="110" t="s">
        <v>68</v>
      </c>
      <c r="B3" s="111">
        <v>-0.36000001430511475</v>
      </c>
      <c r="C3" s="111">
        <v>22330884.020000003</v>
      </c>
      <c r="D3" s="111">
        <v>49168394</v>
      </c>
      <c r="E3" s="111">
        <v>12704379.34</v>
      </c>
      <c r="F3" s="112">
        <v>84203657</v>
      </c>
      <c r="H3" s="110" t="s">
        <v>68</v>
      </c>
      <c r="I3" s="111">
        <v>0</v>
      </c>
      <c r="J3" s="111">
        <v>50685888</v>
      </c>
      <c r="K3" s="111">
        <v>50146766</v>
      </c>
      <c r="L3" s="111">
        <v>17529169</v>
      </c>
      <c r="M3" s="112">
        <v>118361823</v>
      </c>
      <c r="O3" s="111">
        <v>0</v>
      </c>
      <c r="P3" s="111">
        <v>23034262</v>
      </c>
      <c r="Q3" s="111">
        <v>22789258</v>
      </c>
      <c r="R3" s="111">
        <v>7966152</v>
      </c>
      <c r="S3" s="112">
        <v>53789672</v>
      </c>
      <c r="T3" s="116">
        <v>454.45119580491763</v>
      </c>
    </row>
    <row r="4" spans="1:20" ht="12.75">
      <c r="A4" s="110" t="s">
        <v>69</v>
      </c>
      <c r="B4" s="111">
        <v>-115365</v>
      </c>
      <c r="C4" s="111">
        <v>-18085623.62</v>
      </c>
      <c r="D4" s="111">
        <v>-39270190</v>
      </c>
      <c r="E4" s="111">
        <v>-11229837.38</v>
      </c>
      <c r="F4" s="112">
        <v>-68701016</v>
      </c>
      <c r="H4" s="110" t="s">
        <v>69</v>
      </c>
      <c r="I4" s="111">
        <v>0</v>
      </c>
      <c r="J4" s="111">
        <v>-48020529</v>
      </c>
      <c r="K4" s="111">
        <v>-42624843</v>
      </c>
      <c r="L4" s="111">
        <v>-13724123</v>
      </c>
      <c r="M4" s="112">
        <v>-104369495</v>
      </c>
      <c r="O4" s="111">
        <v>0</v>
      </c>
      <c r="P4" s="111">
        <v>-21898135</v>
      </c>
      <c r="Q4" s="111">
        <v>-19437615</v>
      </c>
      <c r="R4" s="111">
        <v>-6258421</v>
      </c>
      <c r="S4" s="112">
        <v>-47594171</v>
      </c>
      <c r="T4" s="116">
        <v>456.0161089214813</v>
      </c>
    </row>
    <row r="5" spans="1:19" ht="13.5" thickBot="1">
      <c r="A5" s="113" t="s">
        <v>70</v>
      </c>
      <c r="B5" s="114">
        <v>-115365.3600000143</v>
      </c>
      <c r="C5" s="114">
        <v>4245260.4</v>
      </c>
      <c r="D5" s="114">
        <v>9898204</v>
      </c>
      <c r="E5" s="114">
        <v>1474541.96</v>
      </c>
      <c r="F5" s="114">
        <v>15502641</v>
      </c>
      <c r="H5" s="113" t="s">
        <v>70</v>
      </c>
      <c r="I5" s="114">
        <v>0</v>
      </c>
      <c r="J5" s="114">
        <v>2665359</v>
      </c>
      <c r="K5" s="114">
        <v>7521923</v>
      </c>
      <c r="L5" s="114">
        <v>3805046</v>
      </c>
      <c r="M5" s="114">
        <v>13992328</v>
      </c>
      <c r="O5" s="114">
        <v>0</v>
      </c>
      <c r="P5" s="114">
        <v>1136127</v>
      </c>
      <c r="Q5" s="114">
        <v>3351643</v>
      </c>
      <c r="R5" s="114">
        <v>1707731</v>
      </c>
      <c r="S5" s="114">
        <v>6195501</v>
      </c>
    </row>
    <row r="6" spans="1:20" ht="12.75">
      <c r="A6" s="115" t="s">
        <v>71</v>
      </c>
      <c r="B6" s="111">
        <v>-1603324.8</v>
      </c>
      <c r="C6" s="111">
        <v>-2807121.18</v>
      </c>
      <c r="D6" s="111">
        <v>-3339719.14</v>
      </c>
      <c r="E6" s="111">
        <v>-2477895.88</v>
      </c>
      <c r="F6" s="112">
        <v>-10228061</v>
      </c>
      <c r="H6" s="115" t="s">
        <v>71</v>
      </c>
      <c r="I6" s="111">
        <v>-1398817</v>
      </c>
      <c r="J6" s="111">
        <v>-3266325</v>
      </c>
      <c r="K6" s="111">
        <v>-2732752</v>
      </c>
      <c r="L6" s="111">
        <v>-2290675</v>
      </c>
      <c r="M6" s="112">
        <v>-9688569</v>
      </c>
      <c r="O6" s="111">
        <v>-623156</v>
      </c>
      <c r="P6" s="111">
        <v>-1455108</v>
      </c>
      <c r="Q6" s="111">
        <v>-1217408</v>
      </c>
      <c r="R6" s="111">
        <v>-1020468</v>
      </c>
      <c r="S6" s="112">
        <v>-4316140</v>
      </c>
      <c r="T6" s="116">
        <v>445.4878733897648</v>
      </c>
    </row>
    <row r="7" spans="1:19" ht="13.5" thickBot="1">
      <c r="A7" s="113" t="s">
        <v>13</v>
      </c>
      <c r="B7" s="114">
        <v>-1718690.160000015</v>
      </c>
      <c r="C7" s="114">
        <v>1438139.22</v>
      </c>
      <c r="D7" s="114">
        <v>6558484.859999999</v>
      </c>
      <c r="E7" s="114">
        <v>-1003353.92</v>
      </c>
      <c r="F7" s="114">
        <v>5274580</v>
      </c>
      <c r="H7" s="113" t="s">
        <v>13</v>
      </c>
      <c r="I7" s="114">
        <v>-1398817</v>
      </c>
      <c r="J7" s="114">
        <v>-600966</v>
      </c>
      <c r="K7" s="114">
        <v>4789171</v>
      </c>
      <c r="L7" s="114">
        <v>1514371</v>
      </c>
      <c r="M7" s="114">
        <v>4303759</v>
      </c>
      <c r="O7" s="114">
        <v>-623156</v>
      </c>
      <c r="P7" s="114">
        <v>-318981</v>
      </c>
      <c r="Q7" s="114">
        <v>2134235</v>
      </c>
      <c r="R7" s="114">
        <v>687263</v>
      </c>
      <c r="S7" s="114">
        <v>1879361</v>
      </c>
    </row>
    <row r="8" spans="1:19" ht="12.75">
      <c r="A8" s="113" t="s">
        <v>87</v>
      </c>
      <c r="B8" s="119">
        <v>-1707359.150000015</v>
      </c>
      <c r="C8" s="119">
        <v>2497490.38</v>
      </c>
      <c r="D8" s="119">
        <v>8719965.86</v>
      </c>
      <c r="E8" s="119">
        <v>-190445.61</v>
      </c>
      <c r="F8" s="119">
        <v>9319651.48</v>
      </c>
      <c r="H8" s="113"/>
      <c r="I8" s="119">
        <v>-1398817</v>
      </c>
      <c r="J8" s="119">
        <v>497116</v>
      </c>
      <c r="K8" s="119">
        <v>6910293</v>
      </c>
      <c r="L8" s="119">
        <v>2243426</v>
      </c>
      <c r="M8" s="119">
        <v>8252018</v>
      </c>
      <c r="O8" s="119"/>
      <c r="P8" s="119"/>
      <c r="Q8" s="119"/>
      <c r="R8" s="119"/>
      <c r="S8" s="119"/>
    </row>
    <row r="10" spans="1:13" ht="12.75">
      <c r="A10" s="109" t="s">
        <v>84</v>
      </c>
      <c r="B10" s="111">
        <v>0</v>
      </c>
      <c r="C10" s="111">
        <v>3866</v>
      </c>
      <c r="D10" s="111">
        <v>10264</v>
      </c>
      <c r="E10" s="111">
        <v>2102</v>
      </c>
      <c r="F10" s="112">
        <v>16232</v>
      </c>
      <c r="H10" s="109" t="s">
        <v>84</v>
      </c>
      <c r="I10" s="111">
        <v>0</v>
      </c>
      <c r="J10" s="111">
        <v>4956</v>
      </c>
      <c r="K10" s="111">
        <v>10096</v>
      </c>
      <c r="L10" s="111">
        <v>2389</v>
      </c>
      <c r="M10" s="112">
        <v>17441</v>
      </c>
    </row>
    <row r="12" spans="1:8" ht="12.75">
      <c r="A12" s="117" t="s">
        <v>74</v>
      </c>
      <c r="H12" s="117" t="s">
        <v>74</v>
      </c>
    </row>
    <row r="13" spans="1:19" ht="12.75">
      <c r="A13" s="107" t="s">
        <v>65</v>
      </c>
      <c r="B13" s="108" t="s">
        <v>76</v>
      </c>
      <c r="C13" s="108" t="s">
        <v>77</v>
      </c>
      <c r="D13" s="108" t="s">
        <v>78</v>
      </c>
      <c r="E13" s="108" t="s">
        <v>75</v>
      </c>
      <c r="F13" s="108" t="s">
        <v>66</v>
      </c>
      <c r="H13" s="107" t="s">
        <v>72</v>
      </c>
      <c r="I13" s="108" t="s">
        <v>76</v>
      </c>
      <c r="J13" s="108" t="s">
        <v>77</v>
      </c>
      <c r="K13" s="108" t="s">
        <v>78</v>
      </c>
      <c r="L13" s="108" t="s">
        <v>75</v>
      </c>
      <c r="M13" s="108" t="s">
        <v>66</v>
      </c>
      <c r="O13" s="108" t="s">
        <v>76</v>
      </c>
      <c r="P13" s="108" t="s">
        <v>77</v>
      </c>
      <c r="Q13" s="108" t="s">
        <v>78</v>
      </c>
      <c r="R13" s="108" t="s">
        <v>75</v>
      </c>
      <c r="S13" s="108" t="s">
        <v>66</v>
      </c>
    </row>
    <row r="14" spans="2:19" ht="12.75">
      <c r="B14" s="108" t="s">
        <v>67</v>
      </c>
      <c r="C14" s="108" t="s">
        <v>67</v>
      </c>
      <c r="D14" s="108" t="s">
        <v>67</v>
      </c>
      <c r="E14" s="108" t="s">
        <v>67</v>
      </c>
      <c r="F14" s="108" t="s">
        <v>67</v>
      </c>
      <c r="I14" s="108" t="s">
        <v>67</v>
      </c>
      <c r="J14" s="108" t="s">
        <v>67</v>
      </c>
      <c r="K14" s="108" t="s">
        <v>67</v>
      </c>
      <c r="L14" s="108" t="s">
        <v>67</v>
      </c>
      <c r="M14" s="108" t="s">
        <v>67</v>
      </c>
      <c r="O14" s="108" t="s">
        <v>73</v>
      </c>
      <c r="P14" s="108" t="s">
        <v>73</v>
      </c>
      <c r="Q14" s="108" t="s">
        <v>73</v>
      </c>
      <c r="R14" s="108" t="s">
        <v>73</v>
      </c>
      <c r="S14" s="108" t="s">
        <v>73</v>
      </c>
    </row>
    <row r="15" spans="1:20" ht="12.75">
      <c r="A15" s="110" t="s">
        <v>85</v>
      </c>
      <c r="B15" s="111">
        <v>16451158.370000001</v>
      </c>
      <c r="C15" s="111">
        <v>2871821.5</v>
      </c>
      <c r="D15" s="111">
        <v>3007904.15</v>
      </c>
      <c r="E15" s="111">
        <v>0</v>
      </c>
      <c r="F15" s="111">
        <v>22330884.02</v>
      </c>
      <c r="H15" s="110" t="s">
        <v>85</v>
      </c>
      <c r="I15" s="111">
        <v>38708221</v>
      </c>
      <c r="J15" s="111">
        <v>3292534</v>
      </c>
      <c r="K15" s="111">
        <v>8685133</v>
      </c>
      <c r="L15" s="111">
        <v>0</v>
      </c>
      <c r="M15" s="111">
        <v>50685888</v>
      </c>
      <c r="O15" s="111">
        <v>17590997.07925983</v>
      </c>
      <c r="P15" s="111">
        <v>1496296</v>
      </c>
      <c r="Q15" s="111">
        <v>3946969</v>
      </c>
      <c r="R15" s="111">
        <v>-0.07925983052700758</v>
      </c>
      <c r="S15" s="111">
        <v>23034262</v>
      </c>
      <c r="T15" s="116">
        <v>454.4511876757491</v>
      </c>
    </row>
    <row r="16" spans="1:20" ht="12.75">
      <c r="A16" s="110" t="s">
        <v>86</v>
      </c>
      <c r="B16" s="111">
        <v>925220.629999999</v>
      </c>
      <c r="C16" s="111">
        <v>385237.5</v>
      </c>
      <c r="D16" s="111">
        <v>0</v>
      </c>
      <c r="E16" s="111">
        <v>-1310458.13</v>
      </c>
      <c r="F16" s="112">
        <v>3.725290298461914E-09</v>
      </c>
      <c r="H16" s="110" t="s">
        <v>86</v>
      </c>
      <c r="I16" s="111">
        <v>7288419</v>
      </c>
      <c r="J16" s="111">
        <v>1043580</v>
      </c>
      <c r="K16" s="111">
        <v>0</v>
      </c>
      <c r="L16" s="111">
        <v>-8331999</v>
      </c>
      <c r="M16" s="112">
        <v>0</v>
      </c>
      <c r="O16" s="111">
        <v>3312230.9207401695</v>
      </c>
      <c r="P16" s="111">
        <v>474256</v>
      </c>
      <c r="Q16" s="111">
        <v>0</v>
      </c>
      <c r="R16" s="111">
        <v>-3786486.9207401695</v>
      </c>
      <c r="S16" s="112">
        <v>0</v>
      </c>
      <c r="T16" s="116" t="e">
        <v>#DIV/0!</v>
      </c>
    </row>
    <row r="17" spans="1:20" ht="12.75">
      <c r="A17" s="110" t="s">
        <v>68</v>
      </c>
      <c r="B17" s="111">
        <v>17376379</v>
      </c>
      <c r="C17" s="111">
        <v>3257059</v>
      </c>
      <c r="D17" s="111">
        <v>3007904.15</v>
      </c>
      <c r="E17" s="111">
        <v>-1310458.13</v>
      </c>
      <c r="F17" s="112">
        <v>22330884.020000003</v>
      </c>
      <c r="H17" s="110" t="s">
        <v>68</v>
      </c>
      <c r="I17" s="111">
        <v>45996640</v>
      </c>
      <c r="J17" s="111">
        <v>4336114</v>
      </c>
      <c r="K17" s="111">
        <v>8685133</v>
      </c>
      <c r="L17" s="111">
        <v>-8331999</v>
      </c>
      <c r="M17" s="112">
        <v>50685888</v>
      </c>
      <c r="O17" s="111">
        <v>20903228</v>
      </c>
      <c r="P17" s="111">
        <v>1970552</v>
      </c>
      <c r="Q17" s="111">
        <v>3946969</v>
      </c>
      <c r="R17" s="111">
        <v>-3786487</v>
      </c>
      <c r="S17" s="112">
        <v>23034262</v>
      </c>
      <c r="T17" s="116">
        <v>454.4511876757491</v>
      </c>
    </row>
    <row r="18" spans="1:20" ht="12.75">
      <c r="A18" s="110" t="s">
        <v>69</v>
      </c>
      <c r="B18" s="111">
        <v>-15103066</v>
      </c>
      <c r="C18" s="111">
        <v>-1921491</v>
      </c>
      <c r="D18" s="111">
        <v>-2371524.35</v>
      </c>
      <c r="E18" s="111">
        <v>1310457.73</v>
      </c>
      <c r="F18" s="112">
        <v>-18085623.62</v>
      </c>
      <c r="H18" s="110" t="s">
        <v>69</v>
      </c>
      <c r="I18" s="111">
        <v>-44239709</v>
      </c>
      <c r="J18" s="111">
        <v>-3851906</v>
      </c>
      <c r="K18" s="111">
        <v>-8368093</v>
      </c>
      <c r="L18" s="111">
        <v>8439179</v>
      </c>
      <c r="M18" s="112">
        <v>-48020529</v>
      </c>
      <c r="O18" s="111">
        <v>-20174020</v>
      </c>
      <c r="P18" s="111">
        <v>-1756531</v>
      </c>
      <c r="Q18" s="111">
        <v>-3815985</v>
      </c>
      <c r="R18" s="111">
        <v>3848401</v>
      </c>
      <c r="S18" s="112">
        <v>-21898135</v>
      </c>
      <c r="T18" s="116">
        <v>456.0161134418157</v>
      </c>
    </row>
    <row r="19" spans="1:19" ht="13.5" thickBot="1">
      <c r="A19" s="113" t="s">
        <v>70</v>
      </c>
      <c r="B19" s="114">
        <v>2273313</v>
      </c>
      <c r="C19" s="114">
        <v>1335568</v>
      </c>
      <c r="D19" s="114">
        <v>636379.8</v>
      </c>
      <c r="E19" s="114">
        <v>-0.3999999947845936</v>
      </c>
      <c r="F19" s="114">
        <v>4245260.4</v>
      </c>
      <c r="H19" s="113" t="s">
        <v>70</v>
      </c>
      <c r="I19" s="114">
        <v>1756931</v>
      </c>
      <c r="J19" s="114">
        <v>484208</v>
      </c>
      <c r="K19" s="114">
        <v>317040</v>
      </c>
      <c r="L19" s="114">
        <v>107180</v>
      </c>
      <c r="M19" s="114">
        <v>2665359</v>
      </c>
      <c r="O19" s="114">
        <v>729208</v>
      </c>
      <c r="P19" s="114">
        <v>214021</v>
      </c>
      <c r="Q19" s="114">
        <v>130984</v>
      </c>
      <c r="R19" s="114">
        <v>61914</v>
      </c>
      <c r="S19" s="114">
        <v>1136127</v>
      </c>
    </row>
    <row r="20" spans="1:20" ht="12.75">
      <c r="A20" s="115" t="s">
        <v>71</v>
      </c>
      <c r="B20" s="111">
        <v>-1635903</v>
      </c>
      <c r="C20" s="111">
        <v>-482953</v>
      </c>
      <c r="D20" s="111">
        <v>-688467.18</v>
      </c>
      <c r="E20" s="111">
        <v>202</v>
      </c>
      <c r="F20" s="112">
        <v>-2807121.18</v>
      </c>
      <c r="H20" s="115" t="s">
        <v>71</v>
      </c>
      <c r="I20" s="111">
        <v>-2401280</v>
      </c>
      <c r="J20" s="111">
        <v>-224477</v>
      </c>
      <c r="K20" s="111">
        <v>-391247</v>
      </c>
      <c r="L20" s="111">
        <v>-249321</v>
      </c>
      <c r="M20" s="112">
        <v>-3266325</v>
      </c>
      <c r="O20" s="111">
        <v>-1069741</v>
      </c>
      <c r="P20" s="111">
        <v>-100002</v>
      </c>
      <c r="Q20" s="111">
        <v>-174296</v>
      </c>
      <c r="R20" s="111">
        <v>-111069</v>
      </c>
      <c r="S20" s="112">
        <v>-1455108</v>
      </c>
      <c r="T20" s="116">
        <v>445.4878188790154</v>
      </c>
    </row>
    <row r="21" spans="1:19" ht="13.5" thickBot="1">
      <c r="A21" s="113" t="s">
        <v>13</v>
      </c>
      <c r="B21" s="114">
        <v>637410</v>
      </c>
      <c r="C21" s="114">
        <v>852615</v>
      </c>
      <c r="D21" s="114">
        <v>-52087.38000000012</v>
      </c>
      <c r="E21" s="114">
        <v>201.6000000052154</v>
      </c>
      <c r="F21" s="114">
        <v>1438139.22</v>
      </c>
      <c r="H21" s="113" t="s">
        <v>13</v>
      </c>
      <c r="I21" s="114">
        <v>-644349</v>
      </c>
      <c r="J21" s="114">
        <v>259731</v>
      </c>
      <c r="K21" s="114">
        <v>-74207</v>
      </c>
      <c r="L21" s="114">
        <v>-142141</v>
      </c>
      <c r="M21" s="114">
        <v>-600966</v>
      </c>
      <c r="O21" s="114">
        <v>-340533</v>
      </c>
      <c r="P21" s="114">
        <v>114019</v>
      </c>
      <c r="Q21" s="114">
        <v>-43312</v>
      </c>
      <c r="R21" s="114">
        <v>-49155</v>
      </c>
      <c r="S21" s="114">
        <v>-318981</v>
      </c>
    </row>
    <row r="22" spans="1:19" ht="12.75">
      <c r="A22" s="113" t="s">
        <v>87</v>
      </c>
      <c r="B22" s="119">
        <v>1207460.56</v>
      </c>
      <c r="C22" s="119">
        <v>984148</v>
      </c>
      <c r="D22" s="119">
        <v>305802.23</v>
      </c>
      <c r="E22" s="119">
        <v>79.59000000264496</v>
      </c>
      <c r="F22" s="119">
        <v>2497490.38</v>
      </c>
      <c r="H22" s="113"/>
      <c r="I22" s="119">
        <v>-53457</v>
      </c>
      <c r="J22" s="119">
        <v>396073</v>
      </c>
      <c r="K22" s="119">
        <v>296767</v>
      </c>
      <c r="L22" s="119">
        <v>-142267</v>
      </c>
      <c r="M22" s="119">
        <v>497116</v>
      </c>
      <c r="O22" s="119">
        <v>590892</v>
      </c>
      <c r="P22" s="119">
        <v>136342</v>
      </c>
      <c r="Q22" s="119">
        <v>370974</v>
      </c>
      <c r="R22" s="119"/>
      <c r="S22" s="119">
        <v>1098082</v>
      </c>
    </row>
    <row r="23" spans="4:19" ht="12.75">
      <c r="D23" s="112"/>
      <c r="E23" s="112"/>
      <c r="L23" s="112"/>
      <c r="O23" s="112">
        <v>570050.56</v>
      </c>
      <c r="P23" s="112">
        <v>131533</v>
      </c>
      <c r="Q23" s="112">
        <v>357889.61</v>
      </c>
      <c r="R23" s="112"/>
      <c r="S23" s="112">
        <v>1059351.16</v>
      </c>
    </row>
    <row r="24" spans="1:19" ht="12.75">
      <c r="A24" s="109" t="s">
        <v>83</v>
      </c>
      <c r="B24" s="111">
        <v>3771</v>
      </c>
      <c r="C24" s="111">
        <v>10</v>
      </c>
      <c r="D24" s="111">
        <v>411</v>
      </c>
      <c r="E24" s="111">
        <v>-326</v>
      </c>
      <c r="F24" s="112">
        <v>3866</v>
      </c>
      <c r="H24" s="109" t="s">
        <v>83</v>
      </c>
      <c r="I24" s="111">
        <v>5148</v>
      </c>
      <c r="J24" s="111">
        <v>67</v>
      </c>
      <c r="K24" s="111">
        <v>547</v>
      </c>
      <c r="L24" s="111">
        <v>-806</v>
      </c>
      <c r="M24" s="112">
        <v>4956</v>
      </c>
      <c r="O24" s="120">
        <v>0.538112933203377</v>
      </c>
      <c r="P24" s="120">
        <v>0.12416373811305402</v>
      </c>
      <c r="Q24" s="120">
        <v>0.3378385029568476</v>
      </c>
      <c r="R24" s="111">
        <v>-0.00011517427327856211</v>
      </c>
      <c r="S24" s="120">
        <v>1</v>
      </c>
    </row>
    <row r="25" spans="1:13" ht="12.75">
      <c r="A25" s="109" t="s">
        <v>82</v>
      </c>
      <c r="B25" s="111">
        <v>326</v>
      </c>
      <c r="E25" s="111">
        <v>-326</v>
      </c>
      <c r="H25" s="109" t="s">
        <v>82</v>
      </c>
      <c r="I25" s="111">
        <v>806</v>
      </c>
      <c r="J25" s="111"/>
      <c r="K25" s="111"/>
      <c r="L25" s="111">
        <v>-806</v>
      </c>
      <c r="M25" s="112"/>
    </row>
    <row r="26" spans="1:13" ht="12.75">
      <c r="A26" s="109" t="s">
        <v>84</v>
      </c>
      <c r="B26" s="111">
        <v>3445</v>
      </c>
      <c r="C26" s="111">
        <v>10</v>
      </c>
      <c r="D26" s="111">
        <v>411</v>
      </c>
      <c r="E26" s="111">
        <v>0</v>
      </c>
      <c r="F26" s="111">
        <v>3866</v>
      </c>
      <c r="H26" s="109" t="s">
        <v>84</v>
      </c>
      <c r="I26" s="111">
        <v>4342</v>
      </c>
      <c r="J26" s="111">
        <v>67</v>
      </c>
      <c r="K26" s="111">
        <v>547</v>
      </c>
      <c r="L26" s="111">
        <v>0</v>
      </c>
      <c r="M26" s="111">
        <v>4956</v>
      </c>
    </row>
    <row r="28" spans="1:8" ht="12.75">
      <c r="A28" s="117" t="s">
        <v>39</v>
      </c>
      <c r="H28" s="117" t="s">
        <v>39</v>
      </c>
    </row>
    <row r="29" spans="1:19" ht="12.75">
      <c r="A29" s="107" t="s">
        <v>65</v>
      </c>
      <c r="B29" s="108" t="s">
        <v>79</v>
      </c>
      <c r="C29" s="108" t="s">
        <v>80</v>
      </c>
      <c r="D29" s="108" t="s">
        <v>81</v>
      </c>
      <c r="E29" s="108" t="s">
        <v>75</v>
      </c>
      <c r="F29" s="108" t="s">
        <v>66</v>
      </c>
      <c r="H29" s="107" t="s">
        <v>72</v>
      </c>
      <c r="I29" s="108" t="s">
        <v>79</v>
      </c>
      <c r="J29" s="108" t="s">
        <v>80</v>
      </c>
      <c r="K29" s="108" t="s">
        <v>81</v>
      </c>
      <c r="L29" s="108" t="s">
        <v>75</v>
      </c>
      <c r="M29" s="108" t="s">
        <v>66</v>
      </c>
      <c r="O29" s="108" t="s">
        <v>79</v>
      </c>
      <c r="P29" s="108" t="s">
        <v>80</v>
      </c>
      <c r="Q29" s="108" t="s">
        <v>81</v>
      </c>
      <c r="R29" s="108" t="s">
        <v>75</v>
      </c>
      <c r="S29" s="108" t="s">
        <v>66</v>
      </c>
    </row>
    <row r="30" spans="2:19" ht="12.75">
      <c r="B30" s="108" t="s">
        <v>67</v>
      </c>
      <c r="C30" s="108" t="s">
        <v>67</v>
      </c>
      <c r="D30" s="108" t="s">
        <v>67</v>
      </c>
      <c r="E30" s="108" t="s">
        <v>67</v>
      </c>
      <c r="F30" s="108" t="s">
        <v>67</v>
      </c>
      <c r="I30" s="108" t="s">
        <v>67</v>
      </c>
      <c r="J30" s="108" t="s">
        <v>67</v>
      </c>
      <c r="K30" s="108" t="s">
        <v>67</v>
      </c>
      <c r="L30" s="108" t="s">
        <v>67</v>
      </c>
      <c r="M30" s="108" t="s">
        <v>67</v>
      </c>
      <c r="O30" s="108" t="s">
        <v>73</v>
      </c>
      <c r="P30" s="108" t="s">
        <v>73</v>
      </c>
      <c r="Q30" s="108" t="s">
        <v>73</v>
      </c>
      <c r="R30" s="108" t="s">
        <v>73</v>
      </c>
      <c r="S30" s="108" t="s">
        <v>73</v>
      </c>
    </row>
    <row r="31" spans="1:20" ht="12.75">
      <c r="A31" s="110" t="s">
        <v>85</v>
      </c>
      <c r="B31" s="111">
        <v>16275595</v>
      </c>
      <c r="C31" s="111">
        <v>10805910</v>
      </c>
      <c r="D31" s="111">
        <v>22086889</v>
      </c>
      <c r="E31" s="111">
        <v>0</v>
      </c>
      <c r="F31" s="111">
        <v>49168394</v>
      </c>
      <c r="H31" s="110" t="s">
        <v>85</v>
      </c>
      <c r="I31" s="111">
        <v>18797343</v>
      </c>
      <c r="J31" s="111">
        <v>9474755</v>
      </c>
      <c r="K31" s="111">
        <v>21874668</v>
      </c>
      <c r="L31" s="111">
        <v>0</v>
      </c>
      <c r="M31" s="111">
        <v>50146766</v>
      </c>
      <c r="O31" s="111">
        <v>8751196</v>
      </c>
      <c r="P31" s="111">
        <v>4242294</v>
      </c>
      <c r="Q31" s="111">
        <v>9795768</v>
      </c>
      <c r="R31" s="111">
        <v>0</v>
      </c>
      <c r="S31" s="111">
        <v>22789258</v>
      </c>
      <c r="T31" s="116">
        <v>454.4512003027274</v>
      </c>
    </row>
    <row r="32" spans="1:20" ht="12.75">
      <c r="A32" s="110" t="s">
        <v>86</v>
      </c>
      <c r="B32" s="111">
        <v>250840</v>
      </c>
      <c r="C32" s="111">
        <v>0</v>
      </c>
      <c r="D32" s="111">
        <v>0</v>
      </c>
      <c r="E32" s="111">
        <v>-250840</v>
      </c>
      <c r="F32" s="112">
        <v>0</v>
      </c>
      <c r="H32" s="110" t="s">
        <v>86</v>
      </c>
      <c r="I32" s="111">
        <v>1809272</v>
      </c>
      <c r="J32" s="111">
        <v>0</v>
      </c>
      <c r="K32" s="111">
        <v>0</v>
      </c>
      <c r="L32" s="111">
        <v>-1809272</v>
      </c>
      <c r="M32" s="112">
        <v>0</v>
      </c>
      <c r="O32" s="111">
        <v>476196</v>
      </c>
      <c r="P32" s="111">
        <v>0</v>
      </c>
      <c r="Q32" s="111">
        <v>0</v>
      </c>
      <c r="R32" s="111">
        <v>-476196</v>
      </c>
      <c r="S32" s="112">
        <v>0</v>
      </c>
      <c r="T32" s="116" t="e">
        <v>#DIV/0!</v>
      </c>
    </row>
    <row r="33" spans="1:20" ht="12.75">
      <c r="A33" s="110" t="s">
        <v>68</v>
      </c>
      <c r="B33" s="111">
        <v>16526435</v>
      </c>
      <c r="C33" s="111">
        <v>10805910</v>
      </c>
      <c r="D33" s="111">
        <v>22086889</v>
      </c>
      <c r="E33" s="111">
        <v>-250840</v>
      </c>
      <c r="F33" s="112">
        <v>49168394</v>
      </c>
      <c r="H33" s="110" t="s">
        <v>68</v>
      </c>
      <c r="I33" s="111">
        <v>20606615</v>
      </c>
      <c r="J33" s="111">
        <v>9474755</v>
      </c>
      <c r="K33" s="111">
        <v>21874668</v>
      </c>
      <c r="L33" s="111">
        <v>-1809272</v>
      </c>
      <c r="M33" s="112">
        <v>50146766</v>
      </c>
      <c r="O33" s="111">
        <v>9227392</v>
      </c>
      <c r="P33" s="111">
        <v>4242294</v>
      </c>
      <c r="Q33" s="111">
        <v>9795768</v>
      </c>
      <c r="R33" s="111">
        <v>-476196</v>
      </c>
      <c r="S33" s="112">
        <v>22789258</v>
      </c>
      <c r="T33" s="116">
        <v>454.4512003027274</v>
      </c>
    </row>
    <row r="34" spans="1:20" ht="12.75">
      <c r="A34" s="110" t="s">
        <v>69</v>
      </c>
      <c r="B34" s="111">
        <v>-13391195.040000001</v>
      </c>
      <c r="C34" s="111">
        <v>-8867327.1</v>
      </c>
      <c r="D34" s="111">
        <v>-17249850</v>
      </c>
      <c r="E34" s="111">
        <v>238182.1400000006</v>
      </c>
      <c r="F34" s="112">
        <v>-39270190</v>
      </c>
      <c r="H34" s="110" t="s">
        <v>69</v>
      </c>
      <c r="I34" s="111">
        <v>-17650039</v>
      </c>
      <c r="J34" s="111">
        <v>-8436589</v>
      </c>
      <c r="K34" s="111">
        <v>-18379184</v>
      </c>
      <c r="L34" s="111">
        <v>1840969</v>
      </c>
      <c r="M34" s="112">
        <v>-42624843</v>
      </c>
      <c r="O34" s="111">
        <v>-7903335</v>
      </c>
      <c r="P34" s="111">
        <v>-3778677</v>
      </c>
      <c r="Q34" s="111">
        <v>-8229545</v>
      </c>
      <c r="R34" s="111">
        <v>473942</v>
      </c>
      <c r="S34" s="112">
        <v>-19437615</v>
      </c>
      <c r="T34" s="116">
        <v>456.01610778953483</v>
      </c>
    </row>
    <row r="35" spans="1:19" ht="13.5" thickBot="1">
      <c r="A35" s="113" t="s">
        <v>70</v>
      </c>
      <c r="B35" s="114">
        <v>3135239.96</v>
      </c>
      <c r="C35" s="114">
        <v>1938582.9</v>
      </c>
      <c r="D35" s="114">
        <v>4837039</v>
      </c>
      <c r="E35" s="114">
        <v>-12657.859999999404</v>
      </c>
      <c r="F35" s="114">
        <v>9898204</v>
      </c>
      <c r="H35" s="113" t="s">
        <v>70</v>
      </c>
      <c r="I35" s="114">
        <v>2956576</v>
      </c>
      <c r="J35" s="114">
        <v>1038166</v>
      </c>
      <c r="K35" s="114">
        <v>3495484</v>
      </c>
      <c r="L35" s="114">
        <v>31697</v>
      </c>
      <c r="M35" s="114">
        <v>7521923</v>
      </c>
      <c r="O35" s="114">
        <v>1324057</v>
      </c>
      <c r="P35" s="114">
        <v>463617</v>
      </c>
      <c r="Q35" s="114">
        <v>1566223</v>
      </c>
      <c r="R35" s="114">
        <v>-2254</v>
      </c>
      <c r="S35" s="114">
        <v>3351643</v>
      </c>
    </row>
    <row r="36" spans="1:20" ht="12.75">
      <c r="A36" s="115" t="s">
        <v>71</v>
      </c>
      <c r="B36" s="111">
        <v>-989012.11</v>
      </c>
      <c r="C36" s="111">
        <v>-886894.2</v>
      </c>
      <c r="D36" s="111">
        <v>-1459974</v>
      </c>
      <c r="E36" s="111">
        <v>-3838.83000000054</v>
      </c>
      <c r="F36" s="112">
        <v>-3339719.14</v>
      </c>
      <c r="H36" s="115" t="s">
        <v>71</v>
      </c>
      <c r="I36" s="111">
        <v>-1156200</v>
      </c>
      <c r="J36" s="111">
        <v>-413657</v>
      </c>
      <c r="K36" s="111">
        <v>-1145973</v>
      </c>
      <c r="L36" s="111">
        <v>-16922</v>
      </c>
      <c r="M36" s="112">
        <v>-2732752</v>
      </c>
      <c r="O36" s="111">
        <v>-459594</v>
      </c>
      <c r="P36" s="111">
        <v>-185164</v>
      </c>
      <c r="Q36" s="111">
        <v>-512972</v>
      </c>
      <c r="R36" s="111">
        <v>-59678</v>
      </c>
      <c r="S36" s="112">
        <v>-1217408</v>
      </c>
      <c r="T36" s="116">
        <v>445.487918406061</v>
      </c>
    </row>
    <row r="37" spans="1:19" ht="13.5" thickBot="1">
      <c r="A37" s="113" t="s">
        <v>13</v>
      </c>
      <c r="B37" s="114">
        <v>2146227.85</v>
      </c>
      <c r="C37" s="114">
        <v>1051688.7</v>
      </c>
      <c r="D37" s="114">
        <v>3377065</v>
      </c>
      <c r="E37" s="114">
        <v>-16496.689999999944</v>
      </c>
      <c r="F37" s="114">
        <v>6558484.859999999</v>
      </c>
      <c r="H37" s="113" t="s">
        <v>13</v>
      </c>
      <c r="I37" s="114">
        <v>1800376</v>
      </c>
      <c r="J37" s="114">
        <v>624509</v>
      </c>
      <c r="K37" s="114">
        <v>2349511</v>
      </c>
      <c r="L37" s="114">
        <v>14775</v>
      </c>
      <c r="M37" s="114">
        <v>4789171</v>
      </c>
      <c r="O37" s="114">
        <v>864463</v>
      </c>
      <c r="P37" s="114">
        <v>278453</v>
      </c>
      <c r="Q37" s="114">
        <v>1053251</v>
      </c>
      <c r="R37" s="114">
        <v>-61932</v>
      </c>
      <c r="S37" s="114">
        <v>2134235</v>
      </c>
    </row>
    <row r="38" spans="1:19" ht="12.75">
      <c r="A38" s="113" t="s">
        <v>87</v>
      </c>
      <c r="B38" s="119">
        <v>2870959.82</v>
      </c>
      <c r="C38" s="119">
        <v>1509302.48</v>
      </c>
      <c r="D38" s="119">
        <v>4341363</v>
      </c>
      <c r="E38" s="119">
        <v>-1659.440000001341</v>
      </c>
      <c r="F38" s="119">
        <v>8719965.86</v>
      </c>
      <c r="H38" s="113"/>
      <c r="I38" s="119">
        <v>2511576</v>
      </c>
      <c r="J38" s="119">
        <v>1073578</v>
      </c>
      <c r="K38" s="119">
        <v>3295804</v>
      </c>
      <c r="L38" s="119">
        <v>29335</v>
      </c>
      <c r="M38" s="119">
        <v>6910293</v>
      </c>
      <c r="O38" s="119">
        <v>711200</v>
      </c>
      <c r="P38" s="119">
        <v>449069</v>
      </c>
      <c r="Q38" s="119">
        <v>946293</v>
      </c>
      <c r="R38" s="119"/>
      <c r="S38" s="119">
        <v>2121122</v>
      </c>
    </row>
    <row r="39" spans="15:19" ht="12.75">
      <c r="O39" s="112">
        <v>724731.97</v>
      </c>
      <c r="P39" s="112">
        <v>457613.78</v>
      </c>
      <c r="Q39" s="112">
        <v>964298</v>
      </c>
      <c r="R39" s="112"/>
      <c r="S39" s="112">
        <v>2161481</v>
      </c>
    </row>
    <row r="40" spans="1:19" ht="12.75">
      <c r="A40" s="109" t="s">
        <v>83</v>
      </c>
      <c r="B40" s="111">
        <v>2915</v>
      </c>
      <c r="C40" s="111">
        <v>1736</v>
      </c>
      <c r="D40" s="111">
        <v>5648</v>
      </c>
      <c r="E40" s="111">
        <v>-35</v>
      </c>
      <c r="F40" s="112">
        <v>10264</v>
      </c>
      <c r="H40" s="109" t="s">
        <v>83</v>
      </c>
      <c r="I40" s="111">
        <v>3100</v>
      </c>
      <c r="J40" s="111">
        <v>1770</v>
      </c>
      <c r="K40" s="111">
        <v>5578</v>
      </c>
      <c r="L40" s="111">
        <v>-352</v>
      </c>
      <c r="M40" s="112">
        <v>10096</v>
      </c>
      <c r="O40" s="120">
        <v>0.335294166360935</v>
      </c>
      <c r="P40" s="120">
        <v>0.21171307080654422</v>
      </c>
      <c r="Q40" s="120">
        <v>0.4461283721670466</v>
      </c>
      <c r="R40" s="111">
        <v>0.006864390665474174</v>
      </c>
      <c r="S40" s="120">
        <v>1</v>
      </c>
    </row>
    <row r="41" spans="1:12" ht="12.75">
      <c r="A41" s="109" t="s">
        <v>82</v>
      </c>
      <c r="B41" s="111">
        <v>35</v>
      </c>
      <c r="E41" s="111">
        <v>-35</v>
      </c>
      <c r="H41" s="109" t="s">
        <v>82</v>
      </c>
      <c r="I41" s="111">
        <v>352</v>
      </c>
      <c r="L41" s="111">
        <v>-352</v>
      </c>
    </row>
    <row r="42" spans="1:13" ht="12.75">
      <c r="A42" s="109" t="s">
        <v>84</v>
      </c>
      <c r="B42" s="111">
        <v>2880</v>
      </c>
      <c r="C42" s="111">
        <v>1736</v>
      </c>
      <c r="D42" s="111">
        <v>5648</v>
      </c>
      <c r="E42" s="111">
        <v>0</v>
      </c>
      <c r="F42" s="111">
        <v>10264</v>
      </c>
      <c r="H42" s="109" t="s">
        <v>84</v>
      </c>
      <c r="I42" s="111">
        <v>2748</v>
      </c>
      <c r="J42" s="111">
        <v>1770</v>
      </c>
      <c r="K42" s="111">
        <v>5578</v>
      </c>
      <c r="L42" s="111">
        <v>0</v>
      </c>
      <c r="M42" s="111">
        <v>10096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zoomScalePageLayoutView="0" workbookViewId="0" topLeftCell="A1">
      <selection activeCell="D7" sqref="D7"/>
    </sheetView>
  </sheetViews>
  <sheetFormatPr defaultColWidth="10.28125" defaultRowHeight="12.75"/>
  <cols>
    <col min="1" max="1" width="52.8515625" style="16" customWidth="1"/>
    <col min="2" max="2" width="4.8515625" style="16" customWidth="1"/>
    <col min="3" max="4" width="12.00390625" style="16" customWidth="1"/>
    <col min="5" max="5" width="1.28515625" style="16" customWidth="1"/>
    <col min="6" max="6" width="8.8515625" style="16" customWidth="1"/>
    <col min="7" max="7" width="6.28125" style="16" customWidth="1"/>
    <col min="8" max="16384" width="10.28125" style="16" customWidth="1"/>
  </cols>
  <sheetData>
    <row r="1" spans="2:6" ht="12.75">
      <c r="B1" s="37" t="s">
        <v>19</v>
      </c>
      <c r="E1" s="36"/>
      <c r="F1" s="36"/>
    </row>
    <row r="2" spans="2:6" ht="12.75" customHeight="1">
      <c r="B2" s="46" t="s">
        <v>247</v>
      </c>
      <c r="E2" s="36"/>
      <c r="F2" s="36"/>
    </row>
    <row r="3" spans="2:6" ht="12.75" customHeight="1">
      <c r="B3" s="36"/>
      <c r="D3" s="37"/>
      <c r="E3" s="36"/>
      <c r="F3" s="36"/>
    </row>
    <row r="4" ht="12.75" customHeight="1">
      <c r="A4" s="37"/>
    </row>
    <row r="5" spans="3:5" ht="12.75" customHeight="1">
      <c r="C5" s="11" t="s">
        <v>42</v>
      </c>
      <c r="D5" s="38"/>
      <c r="E5" s="15"/>
    </row>
    <row r="6" spans="3:6" ht="13.5">
      <c r="C6" s="192" t="s">
        <v>250</v>
      </c>
      <c r="D6" s="192" t="s">
        <v>251</v>
      </c>
      <c r="E6" s="15"/>
      <c r="F6" s="43" t="s">
        <v>12</v>
      </c>
    </row>
    <row r="7" spans="3:6" ht="12.75">
      <c r="C7" s="40"/>
      <c r="D7" s="15"/>
      <c r="E7" s="15"/>
      <c r="F7" s="43"/>
    </row>
    <row r="8" spans="1:6" ht="12.75">
      <c r="A8" s="12" t="s">
        <v>25</v>
      </c>
      <c r="B8" s="13"/>
      <c r="C8" s="67">
        <v>115608</v>
      </c>
      <c r="D8" s="67">
        <v>114642</v>
      </c>
      <c r="E8" s="10">
        <v>0</v>
      </c>
      <c r="F8" s="34">
        <v>-0.008355823126427242</v>
      </c>
    </row>
    <row r="9" spans="1:6" ht="12.75">
      <c r="A9" s="12" t="s">
        <v>36</v>
      </c>
      <c r="B9" s="13"/>
      <c r="C9" s="14">
        <v>-97603</v>
      </c>
      <c r="D9" s="14">
        <v>-94988</v>
      </c>
      <c r="E9" s="15">
        <v>0</v>
      </c>
      <c r="F9" s="34">
        <v>-0.02679220925586301</v>
      </c>
    </row>
    <row r="10" spans="1:6" ht="12.75">
      <c r="A10" s="17" t="s">
        <v>30</v>
      </c>
      <c r="B10" s="13"/>
      <c r="C10" s="21">
        <v>18005</v>
      </c>
      <c r="D10" s="21">
        <v>19654</v>
      </c>
      <c r="E10" s="18">
        <v>0</v>
      </c>
      <c r="F10" s="35">
        <v>0.0915856706470426</v>
      </c>
    </row>
    <row r="11" spans="1:6" ht="12.75">
      <c r="A11" s="12" t="s">
        <v>43</v>
      </c>
      <c r="B11" s="13"/>
      <c r="C11" s="121">
        <v>-11703</v>
      </c>
      <c r="D11" s="121">
        <v>-13118</v>
      </c>
      <c r="E11" s="15">
        <v>0</v>
      </c>
      <c r="F11" s="34">
        <v>0.12090916858925072</v>
      </c>
    </row>
    <row r="12" spans="1:7" ht="13.5" customHeight="1">
      <c r="A12" s="19" t="s">
        <v>13</v>
      </c>
      <c r="B12" s="13"/>
      <c r="C12" s="32">
        <v>6302</v>
      </c>
      <c r="D12" s="32">
        <v>6536</v>
      </c>
      <c r="E12" s="15">
        <v>0</v>
      </c>
      <c r="F12" s="35">
        <v>0.037131069501745495</v>
      </c>
      <c r="G12" s="20"/>
    </row>
    <row r="13" spans="1:6" ht="12.75">
      <c r="A13" s="9"/>
      <c r="B13" s="9"/>
      <c r="C13" s="28"/>
      <c r="D13" s="27"/>
      <c r="E13" s="12"/>
      <c r="F13" s="33"/>
    </row>
    <row r="14" spans="1:6" ht="12.75">
      <c r="A14" s="22" t="s">
        <v>177</v>
      </c>
      <c r="B14" s="13"/>
      <c r="C14" s="14">
        <v>154</v>
      </c>
      <c r="D14" s="14">
        <v>-21</v>
      </c>
      <c r="E14" s="10">
        <v>0</v>
      </c>
      <c r="F14" s="34">
        <v>-1.1363636363636362</v>
      </c>
    </row>
    <row r="15" spans="1:6" ht="12.75">
      <c r="A15" s="22" t="s">
        <v>31</v>
      </c>
      <c r="B15" s="13"/>
      <c r="C15" s="14">
        <v>0</v>
      </c>
      <c r="D15" s="14">
        <v>0</v>
      </c>
      <c r="E15" s="15">
        <v>0</v>
      </c>
      <c r="F15" s="34">
        <v>0</v>
      </c>
    </row>
    <row r="16" spans="1:7" s="20" customFormat="1" ht="12.75">
      <c r="A16" s="22" t="s">
        <v>178</v>
      </c>
      <c r="B16" s="13"/>
      <c r="C16" s="14">
        <v>-1286</v>
      </c>
      <c r="D16" s="14">
        <v>-629</v>
      </c>
      <c r="E16" s="10">
        <v>0</v>
      </c>
      <c r="F16" s="34">
        <v>-0.5108864696734059</v>
      </c>
      <c r="G16" s="16"/>
    </row>
    <row r="17" spans="1:7" s="20" customFormat="1" ht="12.75">
      <c r="A17" s="22" t="s">
        <v>179</v>
      </c>
      <c r="B17" s="13"/>
      <c r="C17" s="14">
        <v>401</v>
      </c>
      <c r="D17" s="14">
        <v>100</v>
      </c>
      <c r="E17" s="10">
        <v>0</v>
      </c>
      <c r="F17" s="34">
        <v>-0.7506234413965087</v>
      </c>
      <c r="G17" s="16"/>
    </row>
    <row r="18" spans="1:6" ht="12.75" customHeight="1">
      <c r="A18" s="22" t="s">
        <v>227</v>
      </c>
      <c r="B18" s="13"/>
      <c r="C18" s="14">
        <v>-1295</v>
      </c>
      <c r="D18" s="14">
        <v>-2053</v>
      </c>
      <c r="E18" s="15">
        <v>0</v>
      </c>
      <c r="F18" s="34">
        <v>0.5853281853281853</v>
      </c>
    </row>
    <row r="19" spans="1:6" ht="12.75" customHeight="1">
      <c r="A19" s="22" t="s">
        <v>32</v>
      </c>
      <c r="B19" s="13"/>
      <c r="C19" s="14">
        <v>1551</v>
      </c>
      <c r="D19" s="14">
        <v>-2206</v>
      </c>
      <c r="E19" s="15">
        <v>0</v>
      </c>
      <c r="F19" s="34">
        <v>-2.422308188265635</v>
      </c>
    </row>
    <row r="20" spans="1:6" ht="12.75" customHeight="1">
      <c r="A20" s="22" t="s">
        <v>33</v>
      </c>
      <c r="B20" s="13"/>
      <c r="C20" s="14">
        <v>7</v>
      </c>
      <c r="D20" s="14">
        <v>52</v>
      </c>
      <c r="E20" s="15">
        <v>0</v>
      </c>
      <c r="F20" s="34">
        <v>6.428571428571429</v>
      </c>
    </row>
    <row r="21" spans="1:6" ht="12.75" customHeight="1">
      <c r="A21" s="19" t="s">
        <v>26</v>
      </c>
      <c r="B21" s="31"/>
      <c r="C21" s="32">
        <v>5834</v>
      </c>
      <c r="D21" s="32">
        <v>1779</v>
      </c>
      <c r="E21" s="15">
        <v>0</v>
      </c>
      <c r="F21" s="35">
        <v>-0.6950634213232774</v>
      </c>
    </row>
    <row r="22" spans="1:6" ht="12.75" customHeight="1">
      <c r="A22" s="12" t="s">
        <v>27</v>
      </c>
      <c r="B22" s="13"/>
      <c r="C22" s="14">
        <v>2109</v>
      </c>
      <c r="D22" s="14">
        <v>-949</v>
      </c>
      <c r="E22" s="15">
        <v>0</v>
      </c>
      <c r="F22" s="34">
        <v>-1.4499762920815553</v>
      </c>
    </row>
    <row r="23" spans="1:6" ht="12.75" customHeight="1">
      <c r="A23" s="17" t="s">
        <v>35</v>
      </c>
      <c r="B23" s="93"/>
      <c r="C23" s="21">
        <v>7943</v>
      </c>
      <c r="D23" s="21">
        <v>830</v>
      </c>
      <c r="E23" s="15">
        <v>0</v>
      </c>
      <c r="F23" s="34">
        <v>-0.8955054765202065</v>
      </c>
    </row>
    <row r="24" spans="1:6" ht="12.75" customHeight="1">
      <c r="A24" s="22" t="s">
        <v>34</v>
      </c>
      <c r="B24" s="13"/>
      <c r="C24" s="14">
        <v>2</v>
      </c>
      <c r="D24" s="14">
        <v>0</v>
      </c>
      <c r="E24" s="15">
        <v>0</v>
      </c>
      <c r="F24" s="34">
        <v>0</v>
      </c>
    </row>
    <row r="25" spans="1:9" s="20" customFormat="1" ht="12.75">
      <c r="A25" s="19" t="s">
        <v>28</v>
      </c>
      <c r="B25" s="31"/>
      <c r="C25" s="32">
        <v>7945</v>
      </c>
      <c r="D25" s="32">
        <v>830</v>
      </c>
      <c r="E25" s="15">
        <v>0</v>
      </c>
      <c r="F25" s="35">
        <v>-0.8955317809943361</v>
      </c>
      <c r="G25" s="16"/>
      <c r="H25" s="186"/>
      <c r="I25" s="186"/>
    </row>
    <row r="26" spans="1:6" ht="12.75">
      <c r="A26" s="9"/>
      <c r="B26" s="9"/>
      <c r="C26" s="94"/>
      <c r="D26" s="95"/>
      <c r="E26" s="25">
        <v>0</v>
      </c>
      <c r="F26" s="44"/>
    </row>
    <row r="27" spans="1:6" ht="12.75">
      <c r="A27" s="22" t="s">
        <v>29</v>
      </c>
      <c r="B27" s="31"/>
      <c r="C27" s="14">
        <v>1124</v>
      </c>
      <c r="D27" s="14">
        <v>1192</v>
      </c>
      <c r="E27" s="25">
        <v>0</v>
      </c>
      <c r="F27" s="34">
        <v>0.06049822064056931</v>
      </c>
    </row>
    <row r="28" spans="1:7" ht="12.75">
      <c r="A28" s="96" t="s">
        <v>37</v>
      </c>
      <c r="B28" s="13"/>
      <c r="C28" s="97">
        <v>6821</v>
      </c>
      <c r="D28" s="97">
        <v>-362</v>
      </c>
      <c r="E28" s="15">
        <v>0</v>
      </c>
      <c r="F28" s="35">
        <v>-1.0530713971558423</v>
      </c>
      <c r="G28" s="20"/>
    </row>
    <row r="29" spans="4:6" ht="12.75">
      <c r="D29" s="183"/>
      <c r="E29" s="25"/>
      <c r="F29" s="44"/>
    </row>
    <row r="30" spans="1:7" ht="12.75">
      <c r="A30" s="47"/>
      <c r="B30" s="13"/>
      <c r="C30" s="24"/>
      <c r="D30" s="24"/>
      <c r="E30" s="26"/>
      <c r="F30" s="44"/>
      <c r="G30" s="29"/>
    </row>
    <row r="31" spans="1:7" ht="12.75">
      <c r="A31" s="47"/>
      <c r="B31" s="13"/>
      <c r="C31" s="24"/>
      <c r="D31" s="24"/>
      <c r="E31" s="26"/>
      <c r="F31" s="44"/>
      <c r="G31" s="29"/>
    </row>
    <row r="32" spans="1:7" ht="13.5" customHeight="1">
      <c r="A32" s="47"/>
      <c r="B32" s="31"/>
      <c r="C32" s="24"/>
      <c r="D32" s="24"/>
      <c r="E32" s="9"/>
      <c r="F32" s="9"/>
      <c r="G32" s="30"/>
    </row>
    <row r="33" spans="1:6" ht="12.75">
      <c r="A33" s="9"/>
      <c r="B33" s="9"/>
      <c r="C33" s="9"/>
      <c r="D33" s="9"/>
      <c r="E33" s="9"/>
      <c r="F33" s="9"/>
    </row>
    <row r="34" spans="1:6" ht="12.75" customHeight="1">
      <c r="A34" s="23"/>
      <c r="B34" s="9"/>
      <c r="C34" s="9"/>
      <c r="D34" s="9"/>
      <c r="E34" s="9"/>
      <c r="F34" s="9"/>
    </row>
    <row r="35" spans="1:6" ht="12.75">
      <c r="A35" s="23"/>
      <c r="B35" s="9"/>
      <c r="C35" s="9"/>
      <c r="D35" s="9"/>
      <c r="E35" s="9"/>
      <c r="F35" s="9"/>
    </row>
  </sheetData>
  <sheetProtection/>
  <printOptions horizontalCentered="1" verticalCentered="1"/>
  <pageMargins left="0.75" right="0.75" top="0.3" bottom="0.37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zoomScalePageLayoutView="0" workbookViewId="0" topLeftCell="A4">
      <selection activeCell="C6" sqref="C6"/>
    </sheetView>
  </sheetViews>
  <sheetFormatPr defaultColWidth="10.28125" defaultRowHeight="12.75"/>
  <cols>
    <col min="1" max="1" width="52.8515625" style="16" customWidth="1"/>
    <col min="2" max="2" width="4.8515625" style="16" customWidth="1"/>
    <col min="3" max="4" width="12.00390625" style="16" customWidth="1"/>
    <col min="5" max="5" width="1.28515625" style="16" customWidth="1"/>
    <col min="6" max="6" width="8.8515625" style="16" customWidth="1"/>
    <col min="7" max="7" width="6.28125" style="16" customWidth="1"/>
    <col min="8" max="16384" width="10.28125" style="16" customWidth="1"/>
  </cols>
  <sheetData>
    <row r="1" spans="2:6" ht="12.75">
      <c r="B1" s="37" t="s">
        <v>249</v>
      </c>
      <c r="E1" s="36"/>
      <c r="F1" s="36"/>
    </row>
    <row r="2" spans="2:6" ht="12.75" customHeight="1">
      <c r="B2" s="46" t="s">
        <v>246</v>
      </c>
      <c r="E2" s="36"/>
      <c r="F2" s="36"/>
    </row>
    <row r="3" spans="2:6" ht="12.75" customHeight="1">
      <c r="B3" s="36"/>
      <c r="D3" s="37"/>
      <c r="E3" s="36"/>
      <c r="F3" s="36"/>
    </row>
    <row r="4" ht="12.75" customHeight="1">
      <c r="A4" s="37"/>
    </row>
    <row r="5" spans="3:5" ht="12.75" customHeight="1">
      <c r="C5" s="11" t="s">
        <v>42</v>
      </c>
      <c r="D5" s="38"/>
      <c r="E5" s="15"/>
    </row>
    <row r="6" spans="3:6" ht="13.5">
      <c r="C6" s="45" t="s">
        <v>244</v>
      </c>
      <c r="D6" s="45" t="s">
        <v>248</v>
      </c>
      <c r="E6" s="15"/>
      <c r="F6" s="43" t="s">
        <v>12</v>
      </c>
    </row>
    <row r="7" spans="3:6" ht="12.75">
      <c r="C7" s="40"/>
      <c r="D7" s="15"/>
      <c r="E7" s="15"/>
      <c r="F7" s="43"/>
    </row>
    <row r="8" spans="1:6" ht="12.75">
      <c r="A8" s="12" t="s">
        <v>25</v>
      </c>
      <c r="B8" s="13"/>
      <c r="C8" s="67">
        <v>306669</v>
      </c>
      <c r="D8" s="67">
        <v>337425</v>
      </c>
      <c r="E8" s="10">
        <v>0</v>
      </c>
      <c r="F8" s="34">
        <v>0.10029054126762071</v>
      </c>
    </row>
    <row r="9" spans="1:6" ht="12.75">
      <c r="A9" s="12" t="s">
        <v>36</v>
      </c>
      <c r="B9" s="13"/>
      <c r="C9" s="14">
        <v>-257160</v>
      </c>
      <c r="D9" s="14">
        <v>-277242</v>
      </c>
      <c r="E9" s="15">
        <v>0</v>
      </c>
      <c r="F9" s="34">
        <v>0.07809146056929528</v>
      </c>
    </row>
    <row r="10" spans="1:6" ht="12.75">
      <c r="A10" s="17" t="s">
        <v>30</v>
      </c>
      <c r="B10" s="13"/>
      <c r="C10" s="21">
        <v>49509</v>
      </c>
      <c r="D10" s="21">
        <v>60183</v>
      </c>
      <c r="E10" s="18">
        <v>0</v>
      </c>
      <c r="F10" s="35">
        <v>0.21559716415197228</v>
      </c>
    </row>
    <row r="11" spans="1:6" ht="12.75">
      <c r="A11" s="12" t="s">
        <v>43</v>
      </c>
      <c r="B11" s="13"/>
      <c r="C11" s="121">
        <v>-33385</v>
      </c>
      <c r="D11" s="121">
        <v>-39095</v>
      </c>
      <c r="E11" s="15">
        <v>0</v>
      </c>
      <c r="F11" s="34">
        <v>0.17103489591133747</v>
      </c>
    </row>
    <row r="12" spans="1:7" ht="13.5" customHeight="1">
      <c r="A12" s="19" t="s">
        <v>13</v>
      </c>
      <c r="B12" s="13"/>
      <c r="C12" s="32">
        <v>16124</v>
      </c>
      <c r="D12" s="32">
        <v>21088</v>
      </c>
      <c r="E12" s="15">
        <v>0</v>
      </c>
      <c r="F12" s="35">
        <v>0.30786405358471836</v>
      </c>
      <c r="G12" s="20"/>
    </row>
    <row r="13" spans="1:6" ht="12.75">
      <c r="A13" s="9"/>
      <c r="B13" s="9"/>
      <c r="C13" s="28"/>
      <c r="D13" s="27"/>
      <c r="E13" s="12"/>
      <c r="F13" s="33"/>
    </row>
    <row r="14" spans="1:6" ht="12.75">
      <c r="A14" s="22" t="s">
        <v>177</v>
      </c>
      <c r="B14" s="13"/>
      <c r="C14" s="14">
        <v>3761</v>
      </c>
      <c r="D14" s="14">
        <v>6619</v>
      </c>
      <c r="E14" s="10">
        <v>0</v>
      </c>
      <c r="F14" s="34">
        <v>0.7599042807763892</v>
      </c>
    </row>
    <row r="15" spans="1:6" ht="12.75">
      <c r="A15" s="22" t="s">
        <v>31</v>
      </c>
      <c r="B15" s="13"/>
      <c r="C15" s="14">
        <v>0</v>
      </c>
      <c r="D15" s="14">
        <v>0</v>
      </c>
      <c r="E15" s="15">
        <v>0</v>
      </c>
      <c r="F15" s="34">
        <v>0</v>
      </c>
    </row>
    <row r="16" spans="1:7" s="20" customFormat="1" ht="12.75">
      <c r="A16" s="22" t="s">
        <v>178</v>
      </c>
      <c r="B16" s="13"/>
      <c r="C16" s="14">
        <v>-2183</v>
      </c>
      <c r="D16" s="14">
        <v>-3147</v>
      </c>
      <c r="E16" s="10">
        <v>0</v>
      </c>
      <c r="F16" s="34">
        <v>0.4415941365093907</v>
      </c>
      <c r="G16" s="16"/>
    </row>
    <row r="17" spans="1:7" s="20" customFormat="1" ht="12.75">
      <c r="A17" s="22" t="s">
        <v>179</v>
      </c>
      <c r="B17" s="13"/>
      <c r="C17" s="14">
        <v>1225</v>
      </c>
      <c r="D17" s="14">
        <v>989</v>
      </c>
      <c r="E17" s="10">
        <v>0</v>
      </c>
      <c r="F17" s="34">
        <v>-0.19265306122448977</v>
      </c>
      <c r="G17" s="16"/>
    </row>
    <row r="18" spans="1:6" ht="12.75" customHeight="1">
      <c r="A18" s="22" t="s">
        <v>227</v>
      </c>
      <c r="B18" s="13"/>
      <c r="C18" s="14">
        <v>-3809</v>
      </c>
      <c r="D18" s="14">
        <v>-5578</v>
      </c>
      <c r="E18" s="15">
        <v>0</v>
      </c>
      <c r="F18" s="34">
        <v>0.4644263586243109</v>
      </c>
    </row>
    <row r="19" spans="1:6" ht="12.75" customHeight="1">
      <c r="A19" s="22" t="s">
        <v>32</v>
      </c>
      <c r="B19" s="13"/>
      <c r="C19" s="14">
        <v>-153</v>
      </c>
      <c r="D19" s="14">
        <v>-1437</v>
      </c>
      <c r="E19" s="15">
        <v>0</v>
      </c>
      <c r="F19" s="34">
        <v>8.392156862745098</v>
      </c>
    </row>
    <row r="20" spans="1:6" ht="12.75" customHeight="1">
      <c r="A20" s="22" t="s">
        <v>33</v>
      </c>
      <c r="B20" s="13"/>
      <c r="C20" s="14">
        <v>-3172</v>
      </c>
      <c r="D20" s="14">
        <v>3949</v>
      </c>
      <c r="E20" s="15">
        <v>0</v>
      </c>
      <c r="F20" s="34">
        <v>-2.2449558638083227</v>
      </c>
    </row>
    <row r="21" spans="1:6" ht="12.75" customHeight="1">
      <c r="A21" s="19" t="s">
        <v>26</v>
      </c>
      <c r="B21" s="31"/>
      <c r="C21" s="32">
        <v>11793</v>
      </c>
      <c r="D21" s="32">
        <v>22483</v>
      </c>
      <c r="E21" s="15">
        <v>0</v>
      </c>
      <c r="F21" s="35">
        <v>0.9064699397947935</v>
      </c>
    </row>
    <row r="22" spans="1:6" ht="12.75" customHeight="1">
      <c r="A22" s="12" t="s">
        <v>27</v>
      </c>
      <c r="B22" s="13"/>
      <c r="C22" s="14">
        <v>-2321</v>
      </c>
      <c r="D22" s="14">
        <v>-6522</v>
      </c>
      <c r="E22" s="15">
        <v>0</v>
      </c>
      <c r="F22" s="34">
        <v>1.8099956915122792</v>
      </c>
    </row>
    <row r="23" spans="1:6" ht="12.75" customHeight="1">
      <c r="A23" s="17" t="s">
        <v>35</v>
      </c>
      <c r="B23" s="93"/>
      <c r="C23" s="21">
        <v>9472</v>
      </c>
      <c r="D23" s="21">
        <v>15961</v>
      </c>
      <c r="E23" s="15">
        <v>0</v>
      </c>
      <c r="F23" s="34">
        <v>0.6850717905405406</v>
      </c>
    </row>
    <row r="24" spans="1:6" ht="12.75" customHeight="1">
      <c r="A24" s="22" t="s">
        <v>34</v>
      </c>
      <c r="B24" s="13"/>
      <c r="C24" s="14">
        <v>0</v>
      </c>
      <c r="D24" s="14">
        <v>0</v>
      </c>
      <c r="E24" s="15">
        <v>0</v>
      </c>
      <c r="F24" s="34">
        <v>0</v>
      </c>
    </row>
    <row r="25" spans="1:9" s="20" customFormat="1" ht="12.75">
      <c r="A25" s="19" t="s">
        <v>28</v>
      </c>
      <c r="B25" s="31"/>
      <c r="C25" s="32">
        <v>9472</v>
      </c>
      <c r="D25" s="32">
        <v>15961</v>
      </c>
      <c r="E25" s="15">
        <v>0</v>
      </c>
      <c r="F25" s="35">
        <v>0.6850717905405406</v>
      </c>
      <c r="G25" s="16"/>
      <c r="H25" s="186"/>
      <c r="I25" s="186"/>
    </row>
    <row r="26" spans="1:6" ht="12.75">
      <c r="A26" s="9"/>
      <c r="B26" s="9"/>
      <c r="C26" s="94"/>
      <c r="D26" s="95"/>
      <c r="E26" s="25"/>
      <c r="F26" s="44"/>
    </row>
    <row r="27" spans="1:6" ht="12.75">
      <c r="A27" s="22" t="s">
        <v>29</v>
      </c>
      <c r="B27" s="31"/>
      <c r="C27" s="14">
        <v>2983</v>
      </c>
      <c r="D27" s="14">
        <v>3290</v>
      </c>
      <c r="E27" s="25">
        <v>0</v>
      </c>
      <c r="F27" s="34">
        <v>0.10291652698625553</v>
      </c>
    </row>
    <row r="28" spans="1:7" ht="12.75">
      <c r="A28" s="96" t="s">
        <v>37</v>
      </c>
      <c r="B28" s="13"/>
      <c r="C28" s="97">
        <v>6489</v>
      </c>
      <c r="D28" s="97">
        <v>12671</v>
      </c>
      <c r="E28" s="15">
        <v>0</v>
      </c>
      <c r="F28" s="35">
        <v>0.9526891662813992</v>
      </c>
      <c r="G28" s="20"/>
    </row>
    <row r="29" spans="4:6" ht="12.75">
      <c r="D29" s="183"/>
      <c r="E29" s="25"/>
      <c r="F29" s="44"/>
    </row>
    <row r="30" spans="1:7" ht="12.75">
      <c r="A30" s="47"/>
      <c r="B30" s="13"/>
      <c r="C30" s="24"/>
      <c r="D30" s="24"/>
      <c r="E30" s="26"/>
      <c r="F30" s="44"/>
      <c r="G30" s="29"/>
    </row>
    <row r="31" spans="1:7" ht="12.75">
      <c r="A31" s="47"/>
      <c r="B31" s="13"/>
      <c r="C31" s="24"/>
      <c r="D31" s="24"/>
      <c r="E31" s="26"/>
      <c r="F31" s="44"/>
      <c r="G31" s="29"/>
    </row>
    <row r="32" spans="1:7" ht="13.5" customHeight="1">
      <c r="A32" s="47"/>
      <c r="B32" s="31"/>
      <c r="C32" s="24"/>
      <c r="D32" s="24"/>
      <c r="E32" s="9"/>
      <c r="F32" s="9"/>
      <c r="G32" s="30"/>
    </row>
    <row r="33" spans="1:6" ht="12.75">
      <c r="A33" s="9"/>
      <c r="B33" s="9"/>
      <c r="C33" s="9"/>
      <c r="D33" s="9"/>
      <c r="E33" s="9"/>
      <c r="F33" s="9"/>
    </row>
    <row r="34" spans="1:6" ht="12.75" customHeight="1">
      <c r="A34" s="23"/>
      <c r="B34" s="9"/>
      <c r="C34" s="9"/>
      <c r="D34" s="9"/>
      <c r="E34" s="9"/>
      <c r="F34" s="9"/>
    </row>
    <row r="35" spans="1:6" ht="12.75">
      <c r="A35" s="23"/>
      <c r="B35" s="9"/>
      <c r="C35" s="9"/>
      <c r="D35" s="9"/>
      <c r="E35" s="9"/>
      <c r="F35" s="9"/>
    </row>
  </sheetData>
  <sheetProtection/>
  <printOptions horizontalCentered="1" verticalCentered="1"/>
  <pageMargins left="0.75" right="0.75" top="0.3" bottom="0.3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zoomScale="85" zoomScaleNormal="85" zoomScalePageLayoutView="0" workbookViewId="0" topLeftCell="A1">
      <selection activeCell="A30" sqref="A30"/>
    </sheetView>
  </sheetViews>
  <sheetFormatPr defaultColWidth="10.28125" defaultRowHeight="12.75"/>
  <cols>
    <col min="1" max="1" width="30.7109375" style="16" customWidth="1"/>
    <col min="2" max="2" width="7.8515625" style="16" customWidth="1"/>
    <col min="3" max="6" width="10.7109375" style="16" customWidth="1"/>
    <col min="7" max="7" width="3.421875" style="29" customWidth="1"/>
    <col min="8" max="8" width="10.7109375" style="16" customWidth="1"/>
    <col min="9" max="16384" width="10.28125" style="16" customWidth="1"/>
  </cols>
  <sheetData>
    <row r="1" spans="1:8" ht="12.75">
      <c r="A1" s="37" t="s">
        <v>21</v>
      </c>
      <c r="B1" s="37"/>
      <c r="C1" s="36"/>
      <c r="D1" s="36"/>
      <c r="E1" s="36"/>
      <c r="F1" s="36"/>
      <c r="G1" s="46"/>
      <c r="H1" s="36"/>
    </row>
    <row r="2" spans="3:8" ht="12.75">
      <c r="C2" s="9" t="s">
        <v>247</v>
      </c>
      <c r="F2" s="36"/>
      <c r="G2" s="46"/>
      <c r="H2" s="36"/>
    </row>
    <row r="3" spans="1:8" ht="12.75">
      <c r="A3" s="46"/>
      <c r="F3" s="36"/>
      <c r="G3" s="46"/>
      <c r="H3" s="36"/>
    </row>
    <row r="4" spans="1:8" ht="12.75">
      <c r="A4" s="46"/>
      <c r="B4" s="37"/>
      <c r="C4" s="36"/>
      <c r="D4" s="36"/>
      <c r="E4" s="36"/>
      <c r="F4" s="36"/>
      <c r="G4" s="46"/>
      <c r="H4" s="36"/>
    </row>
    <row r="5" spans="1:8" ht="12.75">
      <c r="A5" s="106">
        <v>40451</v>
      </c>
      <c r="B5" s="37"/>
      <c r="C5" s="36"/>
      <c r="F5" s="36"/>
      <c r="G5" s="46"/>
      <c r="H5" s="36"/>
    </row>
    <row r="6" spans="1:8" ht="12.75">
      <c r="A6" s="62" t="s">
        <v>42</v>
      </c>
      <c r="B6" s="48"/>
      <c r="C6" s="55" t="s">
        <v>24</v>
      </c>
      <c r="D6" s="55" t="s">
        <v>38</v>
      </c>
      <c r="E6" s="55" t="s">
        <v>39</v>
      </c>
      <c r="F6" s="55" t="s">
        <v>40</v>
      </c>
      <c r="G6" s="49"/>
      <c r="H6" s="58" t="s">
        <v>15</v>
      </c>
    </row>
    <row r="7" spans="1:8" ht="6" customHeight="1">
      <c r="A7" s="48"/>
      <c r="B7" s="48"/>
      <c r="C7" s="56"/>
      <c r="D7" s="56"/>
      <c r="E7" s="56"/>
      <c r="F7" s="56"/>
      <c r="G7" s="49"/>
      <c r="H7" s="49"/>
    </row>
    <row r="8" spans="1:9" ht="12.75">
      <c r="A8" s="29" t="s">
        <v>25</v>
      </c>
      <c r="B8" s="51"/>
      <c r="C8" s="211">
        <v>0</v>
      </c>
      <c r="D8" s="208">
        <v>47031</v>
      </c>
      <c r="E8" s="208">
        <v>54789</v>
      </c>
      <c r="F8" s="208">
        <v>13788</v>
      </c>
      <c r="G8" s="208"/>
      <c r="H8" s="208">
        <v>115608</v>
      </c>
      <c r="I8" s="52"/>
    </row>
    <row r="9" spans="1:9" ht="12.75">
      <c r="A9" s="29" t="s">
        <v>36</v>
      </c>
      <c r="B9" s="51"/>
      <c r="C9" s="211">
        <v>0</v>
      </c>
      <c r="D9" s="208">
        <v>-43582</v>
      </c>
      <c r="E9" s="208">
        <v>-43561</v>
      </c>
      <c r="F9" s="208">
        <v>-10460</v>
      </c>
      <c r="G9" s="208"/>
      <c r="H9" s="208">
        <v>-97603</v>
      </c>
      <c r="I9" s="52"/>
    </row>
    <row r="10" spans="1:9" ht="12.75">
      <c r="A10" s="29" t="s">
        <v>30</v>
      </c>
      <c r="B10" s="59"/>
      <c r="C10" s="209">
        <v>0</v>
      </c>
      <c r="D10" s="209">
        <v>3449</v>
      </c>
      <c r="E10" s="209">
        <v>11228</v>
      </c>
      <c r="F10" s="209">
        <v>3328</v>
      </c>
      <c r="G10" s="209"/>
      <c r="H10" s="209">
        <v>18005</v>
      </c>
      <c r="I10" s="52"/>
    </row>
    <row r="11" spans="1:9" ht="12.75">
      <c r="A11" s="29" t="s">
        <v>43</v>
      </c>
      <c r="B11" s="51"/>
      <c r="C11" s="208">
        <v>-1903</v>
      </c>
      <c r="D11" s="208">
        <v>-3000</v>
      </c>
      <c r="E11" s="208">
        <v>-3669</v>
      </c>
      <c r="F11" s="208">
        <v>-3131</v>
      </c>
      <c r="G11" s="208"/>
      <c r="H11" s="208">
        <v>-11703</v>
      </c>
      <c r="I11" s="52"/>
    </row>
    <row r="12" spans="1:9" ht="12.75">
      <c r="A12" s="60" t="s">
        <v>13</v>
      </c>
      <c r="B12" s="61"/>
      <c r="C12" s="210">
        <v>-1903</v>
      </c>
      <c r="D12" s="210">
        <v>449</v>
      </c>
      <c r="E12" s="210">
        <v>7559</v>
      </c>
      <c r="F12" s="210">
        <v>197</v>
      </c>
      <c r="G12" s="210"/>
      <c r="H12" s="210">
        <v>6302</v>
      </c>
      <c r="I12" s="52"/>
    </row>
    <row r="13" spans="1:9" ht="12.75">
      <c r="A13" s="30" t="s">
        <v>16</v>
      </c>
      <c r="B13" s="51"/>
      <c r="C13" s="209">
        <v>-1847</v>
      </c>
      <c r="D13" s="209">
        <v>1090</v>
      </c>
      <c r="E13" s="209">
        <v>9457</v>
      </c>
      <c r="F13" s="209">
        <v>1065</v>
      </c>
      <c r="G13" s="209"/>
      <c r="H13" s="209">
        <v>9765</v>
      </c>
      <c r="I13" s="52"/>
    </row>
    <row r="14" spans="1:8" ht="12.75">
      <c r="A14" s="29"/>
      <c r="B14" s="29"/>
      <c r="C14" s="57"/>
      <c r="D14" s="57"/>
      <c r="E14" s="57"/>
      <c r="F14" s="57"/>
      <c r="G14" s="57"/>
      <c r="H14" s="50"/>
    </row>
    <row r="15" spans="3:8" ht="12.75">
      <c r="C15" s="29"/>
      <c r="D15" s="29"/>
      <c r="E15" s="29"/>
      <c r="F15" s="29"/>
      <c r="G15" s="49"/>
      <c r="H15" s="29"/>
    </row>
    <row r="16" spans="1:8" ht="12.75">
      <c r="A16" s="106">
        <v>40816</v>
      </c>
      <c r="C16" s="29"/>
      <c r="D16" s="29"/>
      <c r="F16" s="29"/>
      <c r="H16" s="29"/>
    </row>
    <row r="17" spans="1:8" ht="12.75">
      <c r="A17" s="62" t="s">
        <v>42</v>
      </c>
      <c r="B17" s="48"/>
      <c r="C17" s="55" t="s">
        <v>24</v>
      </c>
      <c r="D17" s="55" t="s">
        <v>38</v>
      </c>
      <c r="E17" s="55" t="s">
        <v>39</v>
      </c>
      <c r="F17" s="55" t="s">
        <v>40</v>
      </c>
      <c r="G17" s="49"/>
      <c r="H17" s="58" t="s">
        <v>15</v>
      </c>
    </row>
    <row r="18" spans="1:8" ht="6" customHeight="1">
      <c r="A18" s="48"/>
      <c r="B18" s="48"/>
      <c r="C18" s="49"/>
      <c r="D18" s="49"/>
      <c r="E18" s="49"/>
      <c r="F18" s="49"/>
      <c r="G18" s="49"/>
      <c r="H18" s="49"/>
    </row>
    <row r="19" spans="1:9" ht="12.75">
      <c r="A19" s="29" t="s">
        <v>25</v>
      </c>
      <c r="B19" s="51"/>
      <c r="C19" s="211">
        <v>87</v>
      </c>
      <c r="D19" s="208">
        <v>39052</v>
      </c>
      <c r="E19" s="208">
        <v>59728</v>
      </c>
      <c r="F19" s="208">
        <v>15775</v>
      </c>
      <c r="G19" s="211"/>
      <c r="H19" s="208">
        <v>114642</v>
      </c>
      <c r="I19" s="194"/>
    </row>
    <row r="20" spans="1:9" ht="12.75">
      <c r="A20" s="29" t="s">
        <v>36</v>
      </c>
      <c r="B20" s="51"/>
      <c r="C20" s="211">
        <v>-23</v>
      </c>
      <c r="D20" s="208">
        <v>-35824</v>
      </c>
      <c r="E20" s="208">
        <v>-48045</v>
      </c>
      <c r="F20" s="208">
        <v>-11096</v>
      </c>
      <c r="G20" s="208"/>
      <c r="H20" s="208">
        <v>-94988</v>
      </c>
      <c r="I20" s="194"/>
    </row>
    <row r="21" spans="1:9" ht="12.75">
      <c r="A21" s="29" t="s">
        <v>30</v>
      </c>
      <c r="B21" s="59"/>
      <c r="C21" s="209">
        <v>64</v>
      </c>
      <c r="D21" s="209">
        <v>3228</v>
      </c>
      <c r="E21" s="209">
        <v>11683</v>
      </c>
      <c r="F21" s="209">
        <v>4679</v>
      </c>
      <c r="G21" s="208"/>
      <c r="H21" s="209">
        <v>19654</v>
      </c>
      <c r="I21" s="194"/>
    </row>
    <row r="22" spans="1:9" ht="12.75">
      <c r="A22" s="29" t="s">
        <v>43</v>
      </c>
      <c r="B22" s="51"/>
      <c r="C22" s="211">
        <v>-1575</v>
      </c>
      <c r="D22" s="208">
        <v>-2439</v>
      </c>
      <c r="E22" s="208">
        <v>-5055</v>
      </c>
      <c r="F22" s="208">
        <v>-4049</v>
      </c>
      <c r="G22" s="208"/>
      <c r="H22" s="208">
        <v>-13118</v>
      </c>
      <c r="I22" s="194"/>
    </row>
    <row r="23" spans="1:9" ht="12.75">
      <c r="A23" s="60" t="s">
        <v>13</v>
      </c>
      <c r="B23" s="61"/>
      <c r="C23" s="210">
        <v>-1511</v>
      </c>
      <c r="D23" s="210">
        <v>789</v>
      </c>
      <c r="E23" s="210">
        <v>6628</v>
      </c>
      <c r="F23" s="210">
        <v>630</v>
      </c>
      <c r="G23" s="212"/>
      <c r="H23" s="210">
        <v>6536</v>
      </c>
      <c r="I23" s="194"/>
    </row>
    <row r="24" spans="1:9" ht="12.75">
      <c r="A24" s="30" t="s">
        <v>16</v>
      </c>
      <c r="B24" s="51"/>
      <c r="C24" s="213">
        <v>-1521</v>
      </c>
      <c r="D24" s="209">
        <v>1258</v>
      </c>
      <c r="E24" s="209">
        <v>8847</v>
      </c>
      <c r="F24" s="209">
        <v>1468</v>
      </c>
      <c r="G24" s="209"/>
      <c r="H24" s="209">
        <v>10052</v>
      </c>
      <c r="I24" s="194"/>
    </row>
    <row r="25" spans="1:9" ht="12.75">
      <c r="A25" s="29"/>
      <c r="C25" s="57"/>
      <c r="D25" s="57"/>
      <c r="E25" s="57"/>
      <c r="F25" s="57"/>
      <c r="G25" s="57"/>
      <c r="H25" s="50"/>
      <c r="I25" s="194"/>
    </row>
    <row r="26" ht="12.75">
      <c r="G26" s="49"/>
    </row>
    <row r="27" spans="3:8" ht="12.75">
      <c r="C27" s="194"/>
      <c r="D27" s="194"/>
      <c r="E27" s="194"/>
      <c r="F27" s="194"/>
      <c r="G27" s="194"/>
      <c r="H27" s="194"/>
    </row>
    <row r="28" spans="3:8" ht="12.75">
      <c r="C28" s="194"/>
      <c r="D28" s="194"/>
      <c r="E28" s="194"/>
      <c r="F28" s="194"/>
      <c r="G28" s="194"/>
      <c r="H28" s="194"/>
    </row>
    <row r="29" spans="3:8" ht="12.75">
      <c r="C29" s="194"/>
      <c r="D29" s="194"/>
      <c r="E29" s="194"/>
      <c r="F29" s="194"/>
      <c r="G29" s="194"/>
      <c r="H29" s="194"/>
    </row>
    <row r="30" spans="3:8" ht="12.75">
      <c r="C30" s="194"/>
      <c r="D30" s="194"/>
      <c r="E30" s="194"/>
      <c r="F30" s="194"/>
      <c r="G30" s="194"/>
      <c r="H30" s="194"/>
    </row>
    <row r="31" spans="3:8" ht="12.75">
      <c r="C31" s="194"/>
      <c r="D31" s="194"/>
      <c r="E31" s="194"/>
      <c r="F31" s="194"/>
      <c r="G31" s="194"/>
      <c r="H31" s="194"/>
    </row>
    <row r="32" spans="3:8" ht="12.75">
      <c r="C32" s="194"/>
      <c r="D32" s="194"/>
      <c r="E32" s="194"/>
      <c r="F32" s="194"/>
      <c r="G32" s="194"/>
      <c r="H32" s="194"/>
    </row>
    <row r="33" spans="3:8" ht="12.75">
      <c r="C33" s="194"/>
      <c r="D33" s="194"/>
      <c r="E33" s="194"/>
      <c r="F33" s="194"/>
      <c r="G33" s="194"/>
      <c r="H33" s="194"/>
    </row>
    <row r="34" spans="3:8" ht="12.75">
      <c r="C34" s="194"/>
      <c r="D34" s="194"/>
      <c r="E34" s="194"/>
      <c r="F34" s="194"/>
      <c r="G34" s="194"/>
      <c r="H34" s="194"/>
    </row>
    <row r="35" spans="3:8" ht="12.75">
      <c r="C35" s="194"/>
      <c r="D35" s="194"/>
      <c r="E35" s="194"/>
      <c r="F35" s="194"/>
      <c r="G35" s="194"/>
      <c r="H35" s="194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zoomScale="85" zoomScaleNormal="85" zoomScalePageLayoutView="0" workbookViewId="0" topLeftCell="A1">
      <selection activeCell="A30" sqref="A30"/>
    </sheetView>
  </sheetViews>
  <sheetFormatPr defaultColWidth="10.28125" defaultRowHeight="12.75"/>
  <cols>
    <col min="1" max="1" width="30.8515625" style="29" customWidth="1"/>
    <col min="2" max="2" width="7.8515625" style="29" customWidth="1"/>
    <col min="3" max="6" width="10.7109375" style="29" customWidth="1"/>
    <col min="7" max="7" width="3.57421875" style="29" customWidth="1"/>
    <col min="8" max="8" width="10.7109375" style="29" customWidth="1"/>
    <col min="9" max="16384" width="10.28125" style="29" customWidth="1"/>
  </cols>
  <sheetData>
    <row r="1" spans="1:8" ht="12.75">
      <c r="A1" s="37"/>
      <c r="B1" s="37"/>
      <c r="C1" s="18" t="s">
        <v>20</v>
      </c>
      <c r="D1" s="46"/>
      <c r="E1" s="46"/>
      <c r="F1" s="46"/>
      <c r="G1" s="46"/>
      <c r="H1" s="46"/>
    </row>
    <row r="2" spans="1:8" ht="12.75">
      <c r="A2" s="46"/>
      <c r="B2" s="37"/>
      <c r="C2" s="15" t="s">
        <v>246</v>
      </c>
      <c r="D2" s="46"/>
      <c r="E2" s="46"/>
      <c r="F2" s="46"/>
      <c r="G2" s="46"/>
      <c r="H2" s="46"/>
    </row>
    <row r="3" spans="1:8" ht="12.75">
      <c r="A3" s="37"/>
      <c r="B3" s="37"/>
      <c r="C3" s="46"/>
      <c r="D3" s="46"/>
      <c r="E3" s="46"/>
      <c r="F3" s="46"/>
      <c r="G3" s="46"/>
      <c r="H3" s="46"/>
    </row>
    <row r="4" spans="1:8" ht="12.75">
      <c r="A4" s="37"/>
      <c r="B4" s="37"/>
      <c r="C4" s="46"/>
      <c r="D4" s="46"/>
      <c r="E4" s="46"/>
      <c r="F4" s="46"/>
      <c r="G4" s="46"/>
      <c r="H4" s="46"/>
    </row>
    <row r="5" spans="1:8" ht="12.75">
      <c r="A5" s="48" t="s">
        <v>244</v>
      </c>
      <c r="B5" s="37"/>
      <c r="C5" s="46"/>
      <c r="D5" s="46"/>
      <c r="F5" s="46"/>
      <c r="G5" s="46"/>
      <c r="H5" s="46"/>
    </row>
    <row r="6" spans="1:8" ht="12.75">
      <c r="A6" s="62" t="s">
        <v>42</v>
      </c>
      <c r="B6" s="51"/>
      <c r="C6" s="55" t="s">
        <v>24</v>
      </c>
      <c r="D6" s="55" t="s">
        <v>38</v>
      </c>
      <c r="E6" s="55" t="s">
        <v>39</v>
      </c>
      <c r="F6" s="55" t="s">
        <v>40</v>
      </c>
      <c r="G6" s="56"/>
      <c r="H6" s="54" t="s">
        <v>15</v>
      </c>
    </row>
    <row r="7" spans="1:8" ht="6" customHeight="1">
      <c r="A7" s="51"/>
      <c r="B7" s="51"/>
      <c r="C7" s="49"/>
      <c r="D7" s="49"/>
      <c r="E7" s="49"/>
      <c r="F7" s="49"/>
      <c r="G7" s="49"/>
      <c r="H7" s="49"/>
    </row>
    <row r="8" spans="1:9" ht="12.75">
      <c r="A8" s="29" t="s">
        <v>25</v>
      </c>
      <c r="B8" s="51"/>
      <c r="C8" s="208">
        <v>0</v>
      </c>
      <c r="D8" s="208">
        <v>124848</v>
      </c>
      <c r="E8" s="208">
        <v>145377</v>
      </c>
      <c r="F8" s="208">
        <v>36444</v>
      </c>
      <c r="G8" s="208"/>
      <c r="H8" s="208">
        <v>306669</v>
      </c>
      <c r="I8" s="63"/>
    </row>
    <row r="9" spans="1:9" ht="12.75">
      <c r="A9" s="29" t="s">
        <v>36</v>
      </c>
      <c r="B9" s="51"/>
      <c r="C9" s="208">
        <v>0</v>
      </c>
      <c r="D9" s="208">
        <v>-113735</v>
      </c>
      <c r="E9" s="208">
        <v>-115697</v>
      </c>
      <c r="F9" s="208">
        <v>-27728</v>
      </c>
      <c r="G9" s="208"/>
      <c r="H9" s="208">
        <v>-257160</v>
      </c>
      <c r="I9" s="63"/>
    </row>
    <row r="10" spans="1:9" ht="12.75">
      <c r="A10" s="30" t="s">
        <v>30</v>
      </c>
      <c r="B10" s="51"/>
      <c r="C10" s="209">
        <v>0</v>
      </c>
      <c r="D10" s="209">
        <v>11113</v>
      </c>
      <c r="E10" s="209">
        <v>29680</v>
      </c>
      <c r="F10" s="209">
        <v>8716</v>
      </c>
      <c r="G10" s="209"/>
      <c r="H10" s="209">
        <v>49509</v>
      </c>
      <c r="I10" s="63"/>
    </row>
    <row r="11" spans="1:9" ht="12.75">
      <c r="A11" s="29" t="s">
        <v>43</v>
      </c>
      <c r="B11" s="59"/>
      <c r="C11" s="208">
        <v>-5218</v>
      </c>
      <c r="D11" s="208">
        <v>-8597</v>
      </c>
      <c r="E11" s="208">
        <v>-10535</v>
      </c>
      <c r="F11" s="208">
        <v>-9035</v>
      </c>
      <c r="G11" s="208"/>
      <c r="H11" s="208">
        <v>-33385</v>
      </c>
      <c r="I11" s="63"/>
    </row>
    <row r="12" spans="1:9" ht="12.75">
      <c r="A12" s="118" t="s">
        <v>13</v>
      </c>
      <c r="B12" s="53"/>
      <c r="C12" s="210">
        <v>-5218</v>
      </c>
      <c r="D12" s="210">
        <v>2516</v>
      </c>
      <c r="E12" s="210">
        <v>19145</v>
      </c>
      <c r="F12" s="210">
        <v>-319</v>
      </c>
      <c r="G12" s="210"/>
      <c r="H12" s="210">
        <v>16124</v>
      </c>
      <c r="I12" s="63"/>
    </row>
    <row r="13" spans="1:8" ht="12.75">
      <c r="A13" s="30" t="s">
        <v>16</v>
      </c>
      <c r="B13" s="59"/>
      <c r="C13" s="209">
        <v>-5029</v>
      </c>
      <c r="D13" s="209">
        <v>4721</v>
      </c>
      <c r="E13" s="209">
        <v>24570</v>
      </c>
      <c r="F13" s="209">
        <v>2263</v>
      </c>
      <c r="G13" s="209"/>
      <c r="H13" s="209">
        <v>26525</v>
      </c>
    </row>
    <row r="14" spans="3:8" ht="12.75">
      <c r="C14" s="57"/>
      <c r="D14" s="57"/>
      <c r="E14" s="57"/>
      <c r="F14" s="57"/>
      <c r="G14" s="57"/>
      <c r="H14" s="50"/>
    </row>
    <row r="15" ht="12.75">
      <c r="G15" s="49"/>
    </row>
    <row r="16" spans="1:20" ht="12.75">
      <c r="A16" s="48" t="s">
        <v>248</v>
      </c>
      <c r="L16" s="80"/>
      <c r="M16" s="80"/>
      <c r="N16" s="80"/>
      <c r="O16" s="80"/>
      <c r="P16" s="80"/>
      <c r="Q16" s="80"/>
      <c r="R16" s="80"/>
      <c r="S16" s="80"/>
      <c r="T16" s="80"/>
    </row>
    <row r="17" spans="1:20" ht="12.75">
      <c r="A17" s="62" t="s">
        <v>42</v>
      </c>
      <c r="B17" s="51"/>
      <c r="C17" s="55" t="s">
        <v>24</v>
      </c>
      <c r="D17" s="55" t="s">
        <v>38</v>
      </c>
      <c r="E17" s="55" t="s">
        <v>39</v>
      </c>
      <c r="F17" s="55" t="s">
        <v>40</v>
      </c>
      <c r="G17" s="49"/>
      <c r="H17" s="58" t="s">
        <v>15</v>
      </c>
      <c r="L17" s="80"/>
      <c r="M17" s="80"/>
      <c r="N17" s="80"/>
      <c r="O17" s="80"/>
      <c r="P17" s="80"/>
      <c r="Q17" s="80"/>
      <c r="R17" s="80"/>
      <c r="S17" s="81"/>
      <c r="T17" s="80"/>
    </row>
    <row r="18" spans="1:20" ht="6" customHeight="1">
      <c r="A18" s="51"/>
      <c r="B18" s="51"/>
      <c r="C18" s="49"/>
      <c r="D18" s="49"/>
      <c r="E18" s="49"/>
      <c r="F18" s="49"/>
      <c r="G18" s="49"/>
      <c r="H18" s="49"/>
      <c r="L18" s="80"/>
      <c r="M18" s="80"/>
      <c r="N18" s="80"/>
      <c r="O18" s="80"/>
      <c r="P18" s="80"/>
      <c r="Q18" s="80"/>
      <c r="R18" s="80"/>
      <c r="S18" s="81"/>
      <c r="T18" s="80"/>
    </row>
    <row r="19" spans="1:20" ht="12.75">
      <c r="A19" s="29" t="s">
        <v>25</v>
      </c>
      <c r="B19" s="51"/>
      <c r="C19" s="211">
        <v>220</v>
      </c>
      <c r="D19" s="211">
        <v>117939</v>
      </c>
      <c r="E19" s="211">
        <v>173397</v>
      </c>
      <c r="F19" s="211">
        <v>45869</v>
      </c>
      <c r="G19" s="211"/>
      <c r="H19" s="208">
        <v>337425</v>
      </c>
      <c r="I19" s="63"/>
      <c r="L19" s="80"/>
      <c r="M19" s="80"/>
      <c r="N19" s="80"/>
      <c r="O19" s="80"/>
      <c r="P19" s="80"/>
      <c r="Q19" s="80"/>
      <c r="R19" s="80"/>
      <c r="S19" s="81"/>
      <c r="T19" s="80"/>
    </row>
    <row r="20" spans="1:20" ht="12.75">
      <c r="A20" s="29" t="s">
        <v>36</v>
      </c>
      <c r="B20" s="51"/>
      <c r="C20" s="211">
        <v>-76</v>
      </c>
      <c r="D20" s="211">
        <v>-106524</v>
      </c>
      <c r="E20" s="211">
        <v>-138201</v>
      </c>
      <c r="F20" s="211">
        <v>-32441</v>
      </c>
      <c r="G20" s="208"/>
      <c r="H20" s="208">
        <v>-277242</v>
      </c>
      <c r="I20" s="63"/>
      <c r="L20" s="80"/>
      <c r="M20" s="80"/>
      <c r="N20" s="80"/>
      <c r="O20" s="80"/>
      <c r="P20" s="80"/>
      <c r="Q20" s="80"/>
      <c r="R20" s="80"/>
      <c r="S20" s="81"/>
      <c r="T20" s="80"/>
    </row>
    <row r="21" spans="1:20" ht="12.75">
      <c r="A21" s="30" t="s">
        <v>30</v>
      </c>
      <c r="B21" s="51"/>
      <c r="C21" s="209">
        <v>144</v>
      </c>
      <c r="D21" s="209">
        <v>11415</v>
      </c>
      <c r="E21" s="209">
        <v>35196</v>
      </c>
      <c r="F21" s="209">
        <v>13428</v>
      </c>
      <c r="G21" s="208"/>
      <c r="H21" s="209">
        <v>60183</v>
      </c>
      <c r="I21" s="63"/>
      <c r="L21" s="80"/>
      <c r="M21" s="80"/>
      <c r="N21" s="80"/>
      <c r="O21" s="80"/>
      <c r="P21" s="80"/>
      <c r="Q21" s="80"/>
      <c r="R21" s="80"/>
      <c r="S21" s="81"/>
      <c r="T21" s="80"/>
    </row>
    <row r="22" spans="1:20" ht="12.75">
      <c r="A22" s="29" t="s">
        <v>43</v>
      </c>
      <c r="B22" s="59"/>
      <c r="C22" s="211">
        <v>-4588</v>
      </c>
      <c r="D22" s="211">
        <v>-8056</v>
      </c>
      <c r="E22" s="211">
        <v>-15240</v>
      </c>
      <c r="F22" s="211">
        <v>-11211</v>
      </c>
      <c r="G22" s="208"/>
      <c r="H22" s="208">
        <v>-39095</v>
      </c>
      <c r="I22" s="63"/>
      <c r="L22" s="80"/>
      <c r="M22" s="80"/>
      <c r="N22" s="80"/>
      <c r="O22" s="80"/>
      <c r="P22" s="80"/>
      <c r="Q22" s="80"/>
      <c r="R22" s="80"/>
      <c r="S22" s="81"/>
      <c r="T22" s="80"/>
    </row>
    <row r="23" spans="1:20" ht="12.75">
      <c r="A23" s="118" t="s">
        <v>13</v>
      </c>
      <c r="B23" s="53"/>
      <c r="C23" s="210">
        <v>-4444</v>
      </c>
      <c r="D23" s="210">
        <v>3359</v>
      </c>
      <c r="E23" s="210">
        <v>19956</v>
      </c>
      <c r="F23" s="210">
        <v>2217</v>
      </c>
      <c r="G23" s="212"/>
      <c r="H23" s="210">
        <v>21088</v>
      </c>
      <c r="I23" s="63"/>
      <c r="L23" s="80"/>
      <c r="M23" s="80"/>
      <c r="N23" s="80"/>
      <c r="O23" s="80"/>
      <c r="P23" s="80"/>
      <c r="Q23" s="80"/>
      <c r="R23" s="80"/>
      <c r="S23" s="81"/>
      <c r="T23" s="80"/>
    </row>
    <row r="24" spans="1:20" ht="12.75">
      <c r="A24" s="30" t="s">
        <v>16</v>
      </c>
      <c r="B24" s="59"/>
      <c r="C24" s="213">
        <v>-4197</v>
      </c>
      <c r="D24" s="213">
        <v>4797</v>
      </c>
      <c r="E24" s="213">
        <v>26361</v>
      </c>
      <c r="F24" s="213">
        <v>4812</v>
      </c>
      <c r="G24" s="209"/>
      <c r="H24" s="209">
        <v>31773</v>
      </c>
      <c r="L24" s="80"/>
      <c r="M24" s="80"/>
      <c r="N24" s="80"/>
      <c r="O24" s="80"/>
      <c r="P24" s="80"/>
      <c r="Q24" s="80"/>
      <c r="R24" s="80"/>
      <c r="S24" s="81"/>
      <c r="T24" s="80"/>
    </row>
    <row r="25" spans="3:20" ht="12.75">
      <c r="C25" s="57"/>
      <c r="D25" s="57"/>
      <c r="E25" s="57"/>
      <c r="F25" s="57"/>
      <c r="G25" s="57"/>
      <c r="H25" s="50"/>
      <c r="L25" s="80"/>
      <c r="M25" s="80"/>
      <c r="N25" s="80"/>
      <c r="O25" s="80"/>
      <c r="P25" s="80"/>
      <c r="Q25" s="80"/>
      <c r="R25" s="80"/>
      <c r="S25" s="81"/>
      <c r="T25" s="80"/>
    </row>
    <row r="28" ht="12.75">
      <c r="G28" s="49"/>
    </row>
    <row r="29" ht="12.75">
      <c r="G29" s="49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showGridLines="0" zoomScalePageLayoutView="0" workbookViewId="0" topLeftCell="A40">
      <selection activeCell="A30" sqref="A30"/>
    </sheetView>
  </sheetViews>
  <sheetFormatPr defaultColWidth="10.28125" defaultRowHeight="12.75" customHeight="1"/>
  <cols>
    <col min="1" max="1" width="1.421875" style="16" customWidth="1"/>
    <col min="2" max="2" width="65.28125" style="29" customWidth="1"/>
    <col min="3" max="3" width="4.8515625" style="29" customWidth="1"/>
    <col min="4" max="5" width="14.28125" style="16" bestFit="1" customWidth="1"/>
    <col min="6" max="6" width="9.28125" style="16" bestFit="1" customWidth="1"/>
    <col min="7" max="7" width="19.140625" style="16" customWidth="1"/>
    <col min="8" max="16384" width="10.28125" style="16" customWidth="1"/>
  </cols>
  <sheetData>
    <row r="1" spans="2:5" ht="12.75" customHeight="1">
      <c r="B1" s="65" t="s">
        <v>241</v>
      </c>
      <c r="C1" s="65"/>
      <c r="D1" s="36"/>
      <c r="E1" s="36"/>
    </row>
    <row r="2" spans="2:5" ht="12.75" customHeight="1">
      <c r="B2" s="65"/>
      <c r="C2" s="65"/>
      <c r="D2" s="36"/>
      <c r="E2" s="36"/>
    </row>
    <row r="3" spans="2:13" ht="12.75" customHeight="1">
      <c r="B3" s="66"/>
      <c r="C3" s="66"/>
      <c r="H3"/>
      <c r="I3"/>
      <c r="J3"/>
      <c r="K3"/>
      <c r="L3"/>
      <c r="M3"/>
    </row>
    <row r="4" spans="4:13" ht="17.25" customHeight="1">
      <c r="D4" s="39" t="s">
        <v>42</v>
      </c>
      <c r="E4" s="38"/>
      <c r="H4"/>
      <c r="I4"/>
      <c r="J4"/>
      <c r="K4"/>
      <c r="L4"/>
      <c r="M4"/>
    </row>
    <row r="5" spans="3:13" ht="12.75" customHeight="1">
      <c r="C5" s="30"/>
      <c r="D5" s="101">
        <v>40543</v>
      </c>
      <c r="E5" s="101">
        <v>40816</v>
      </c>
      <c r="G5"/>
      <c r="H5"/>
      <c r="I5"/>
      <c r="J5"/>
      <c r="K5"/>
      <c r="L5"/>
      <c r="M5"/>
    </row>
    <row r="6" spans="2:13" ht="12.75" customHeight="1">
      <c r="B6" s="30"/>
      <c r="D6" s="29"/>
      <c r="E6" s="29"/>
      <c r="G6"/>
      <c r="H6"/>
      <c r="I6"/>
      <c r="J6"/>
      <c r="K6"/>
      <c r="L6"/>
      <c r="M6"/>
    </row>
    <row r="7" spans="2:13" ht="12.75" customHeight="1">
      <c r="B7" s="41" t="s">
        <v>44</v>
      </c>
      <c r="D7" s="67">
        <f>'[6]Balance Sheet'!D7</f>
        <v>69154</v>
      </c>
      <c r="E7" s="67">
        <f>'[6]Balance Sheet'!E7</f>
        <v>17276</v>
      </c>
      <c r="F7" s="194"/>
      <c r="G7"/>
      <c r="H7"/>
      <c r="I7"/>
      <c r="J7"/>
      <c r="K7"/>
      <c r="L7"/>
      <c r="M7"/>
    </row>
    <row r="8" spans="2:13" ht="12.75" customHeight="1">
      <c r="B8" s="41" t="s">
        <v>145</v>
      </c>
      <c r="D8" s="67">
        <f>'[6]Balance Sheet'!D8</f>
        <v>257</v>
      </c>
      <c r="E8" s="67">
        <f>'[6]Balance Sheet'!E8</f>
        <v>3015</v>
      </c>
      <c r="F8" s="194"/>
      <c r="G8"/>
      <c r="H8"/>
      <c r="I8"/>
      <c r="J8"/>
      <c r="K8"/>
      <c r="L8"/>
      <c r="M8"/>
    </row>
    <row r="9" spans="2:13" ht="12.75" customHeight="1">
      <c r="B9" s="41" t="s">
        <v>146</v>
      </c>
      <c r="D9" s="67">
        <f>'[6]Balance Sheet'!D9</f>
        <v>18487</v>
      </c>
      <c r="E9" s="67">
        <f>'[6]Balance Sheet'!E9</f>
        <v>7075</v>
      </c>
      <c r="F9" s="194"/>
      <c r="G9"/>
      <c r="H9"/>
      <c r="I9"/>
      <c r="J9"/>
      <c r="K9"/>
      <c r="L9"/>
      <c r="M9"/>
    </row>
    <row r="10" spans="2:13" ht="12.75" customHeight="1">
      <c r="B10" s="41" t="s">
        <v>147</v>
      </c>
      <c r="D10" s="67">
        <f>'[6]Balance Sheet'!D10</f>
        <v>103113</v>
      </c>
      <c r="E10" s="67">
        <f>'[6]Balance Sheet'!E10</f>
        <v>95448</v>
      </c>
      <c r="F10" s="194"/>
      <c r="G10"/>
      <c r="H10"/>
      <c r="I10"/>
      <c r="J10"/>
      <c r="K10"/>
      <c r="L10"/>
      <c r="M10"/>
    </row>
    <row r="11" spans="2:13" ht="12.75" customHeight="1">
      <c r="B11" s="41" t="s">
        <v>45</v>
      </c>
      <c r="D11" s="67">
        <f>'[6]Balance Sheet'!D11</f>
        <v>724</v>
      </c>
      <c r="E11" s="67">
        <f>'[6]Balance Sheet'!E11</f>
        <v>892</v>
      </c>
      <c r="F11" s="194"/>
      <c r="G11"/>
      <c r="H11"/>
      <c r="I11"/>
      <c r="J11"/>
      <c r="K11"/>
      <c r="L11"/>
      <c r="M11"/>
    </row>
    <row r="12" spans="2:13" ht="12.75" customHeight="1">
      <c r="B12" s="41" t="s">
        <v>46</v>
      </c>
      <c r="D12" s="67">
        <f>'[6]Balance Sheet'!D12</f>
        <v>78543</v>
      </c>
      <c r="E12" s="67">
        <f>'[6]Balance Sheet'!E12</f>
        <v>68875</v>
      </c>
      <c r="F12" s="194"/>
      <c r="H12"/>
      <c r="I12"/>
      <c r="J12"/>
      <c r="K12"/>
      <c r="L12"/>
      <c r="M12"/>
    </row>
    <row r="13" spans="2:13" ht="12.75" customHeight="1" hidden="1">
      <c r="B13" s="41" t="s">
        <v>148</v>
      </c>
      <c r="D13" s="67">
        <f>'[6]Balance Sheet'!D13</f>
        <v>0</v>
      </c>
      <c r="E13" s="67">
        <f>'[6]Balance Sheet'!E13</f>
        <v>0</v>
      </c>
      <c r="F13" s="194"/>
      <c r="H13"/>
      <c r="I13"/>
      <c r="J13"/>
      <c r="K13"/>
      <c r="L13"/>
      <c r="M13"/>
    </row>
    <row r="14" spans="2:13" ht="12.75" customHeight="1">
      <c r="B14" s="41" t="s">
        <v>149</v>
      </c>
      <c r="D14" s="67">
        <f>'[6]Balance Sheet'!D14</f>
        <v>12190</v>
      </c>
      <c r="E14" s="67">
        <f>'[6]Balance Sheet'!E14</f>
        <v>4017</v>
      </c>
      <c r="F14" s="194"/>
      <c r="G14"/>
      <c r="H14"/>
      <c r="I14"/>
      <c r="J14"/>
      <c r="K14"/>
      <c r="L14"/>
      <c r="M14"/>
    </row>
    <row r="15" spans="2:13" ht="12.75" customHeight="1">
      <c r="B15" s="71" t="s">
        <v>47</v>
      </c>
      <c r="D15" s="72">
        <f>'[6]Balance Sheet'!D15</f>
        <v>282468</v>
      </c>
      <c r="E15" s="72">
        <f>'[6]Balance Sheet'!E15</f>
        <v>196598</v>
      </c>
      <c r="F15" s="194"/>
      <c r="G15"/>
      <c r="H15"/>
      <c r="I15"/>
      <c r="J15"/>
      <c r="K15"/>
      <c r="L15"/>
      <c r="M15"/>
    </row>
    <row r="16" spans="2:13" ht="12.75" customHeight="1">
      <c r="B16" s="98" t="s">
        <v>48</v>
      </c>
      <c r="D16" s="86">
        <f>'[6]Balance Sheet'!D16</f>
        <v>4500</v>
      </c>
      <c r="E16" s="86">
        <f>'[6]Balance Sheet'!E16</f>
        <v>4208</v>
      </c>
      <c r="F16" s="194"/>
      <c r="G16"/>
      <c r="H16"/>
      <c r="I16"/>
      <c r="J16"/>
      <c r="K16"/>
      <c r="L16"/>
      <c r="M16"/>
    </row>
    <row r="17" spans="2:13" ht="12.75" customHeight="1">
      <c r="B17" s="30" t="s">
        <v>51</v>
      </c>
      <c r="D17" s="69">
        <f>'[6]Balance Sheet'!D17</f>
        <v>286968</v>
      </c>
      <c r="E17" s="69">
        <f>'[6]Balance Sheet'!E17</f>
        <v>200806</v>
      </c>
      <c r="F17" s="194"/>
      <c r="G17"/>
      <c r="H17"/>
      <c r="I17"/>
      <c r="J17"/>
      <c r="K17"/>
      <c r="L17"/>
      <c r="M17"/>
    </row>
    <row r="18" spans="2:13" ht="12.75" customHeight="1">
      <c r="B18" s="30"/>
      <c r="D18" s="69"/>
      <c r="E18" s="67"/>
      <c r="F18" s="194"/>
      <c r="G18"/>
      <c r="H18"/>
      <c r="I18"/>
      <c r="J18"/>
      <c r="K18"/>
      <c r="L18"/>
      <c r="M18"/>
    </row>
    <row r="19" spans="2:13" ht="12.75" customHeight="1">
      <c r="B19" s="41" t="s">
        <v>150</v>
      </c>
      <c r="D19" s="67">
        <f>'[6]Balance Sheet'!D19</f>
        <v>200988</v>
      </c>
      <c r="E19" s="67">
        <f>'[6]Balance Sheet'!E19</f>
        <v>330670</v>
      </c>
      <c r="F19" s="194"/>
      <c r="G19"/>
      <c r="H19"/>
      <c r="I19"/>
      <c r="J19"/>
      <c r="K19"/>
      <c r="L19"/>
      <c r="M19"/>
    </row>
    <row r="20" spans="2:13" ht="12.75" customHeight="1">
      <c r="B20" s="41" t="s">
        <v>151</v>
      </c>
      <c r="D20" s="67">
        <f>'[6]Balance Sheet'!D20</f>
        <v>19361</v>
      </c>
      <c r="E20" s="67">
        <f>'[6]Balance Sheet'!E20</f>
        <v>17519</v>
      </c>
      <c r="F20" s="194"/>
      <c r="G20"/>
      <c r="H20"/>
      <c r="I20"/>
      <c r="J20"/>
      <c r="K20"/>
      <c r="L20"/>
      <c r="M20"/>
    </row>
    <row r="21" spans="2:13" ht="12.75" customHeight="1" hidden="1">
      <c r="B21" s="41" t="s">
        <v>152</v>
      </c>
      <c r="D21" s="67">
        <f>'[6]Balance Sheet'!D21</f>
        <v>0</v>
      </c>
      <c r="E21" s="67">
        <f>'[6]Balance Sheet'!E21</f>
        <v>0</v>
      </c>
      <c r="F21" s="194"/>
      <c r="G21"/>
      <c r="H21"/>
      <c r="I21"/>
      <c r="J21"/>
      <c r="K21"/>
      <c r="L21"/>
      <c r="M21"/>
    </row>
    <row r="22" spans="2:13" ht="12.75" customHeight="1" hidden="1">
      <c r="B22" s="41" t="s">
        <v>49</v>
      </c>
      <c r="D22" s="67">
        <f>'[6]Balance Sheet'!D22</f>
        <v>0</v>
      </c>
      <c r="E22" s="67">
        <f>'[6]Balance Sheet'!E22</f>
        <v>0</v>
      </c>
      <c r="F22" s="194"/>
      <c r="G22"/>
      <c r="H22"/>
      <c r="I22"/>
      <c r="J22"/>
      <c r="K22"/>
      <c r="L22"/>
      <c r="M22"/>
    </row>
    <row r="23" spans="2:13" ht="12.75" customHeight="1" hidden="1">
      <c r="B23" s="41" t="s">
        <v>153</v>
      </c>
      <c r="D23" s="67">
        <f>'[6]Balance Sheet'!D23</f>
        <v>0</v>
      </c>
      <c r="E23" s="67">
        <f>'[6]Balance Sheet'!E23</f>
        <v>0</v>
      </c>
      <c r="F23" s="194"/>
      <c r="G23"/>
      <c r="H23"/>
      <c r="I23"/>
      <c r="J23"/>
      <c r="K23"/>
      <c r="L23"/>
      <c r="M23"/>
    </row>
    <row r="24" spans="2:13" ht="12.75" customHeight="1">
      <c r="B24" s="41" t="s">
        <v>154</v>
      </c>
      <c r="D24" s="67">
        <f>'[6]Balance Sheet'!D24</f>
        <v>2507</v>
      </c>
      <c r="E24" s="67">
        <f>'[6]Balance Sheet'!E24</f>
        <v>3033</v>
      </c>
      <c r="F24" s="194"/>
      <c r="G24"/>
      <c r="H24"/>
      <c r="I24"/>
      <c r="J24"/>
      <c r="K24"/>
      <c r="L24"/>
      <c r="M24"/>
    </row>
    <row r="25" spans="2:13" ht="12.75" customHeight="1">
      <c r="B25" s="41" t="s">
        <v>155</v>
      </c>
      <c r="D25" s="67">
        <f>'[6]Balance Sheet'!D25</f>
        <v>848</v>
      </c>
      <c r="E25" s="67">
        <f>'[6]Balance Sheet'!E25</f>
        <v>848</v>
      </c>
      <c r="F25" s="194"/>
      <c r="G25"/>
      <c r="H25"/>
      <c r="I25"/>
      <c r="J25"/>
      <c r="K25"/>
      <c r="L25"/>
      <c r="M25"/>
    </row>
    <row r="26" spans="2:13" ht="12.75" customHeight="1">
      <c r="B26" s="41" t="s">
        <v>156</v>
      </c>
      <c r="D26" s="67">
        <f>'[6]Balance Sheet'!D26</f>
        <v>178578</v>
      </c>
      <c r="E26" s="67">
        <f>'[6]Balance Sheet'!E26</f>
        <v>176798</v>
      </c>
      <c r="F26" s="194"/>
      <c r="G26"/>
      <c r="H26"/>
      <c r="I26"/>
      <c r="J26"/>
      <c r="K26"/>
      <c r="L26"/>
      <c r="M26"/>
    </row>
    <row r="27" spans="2:13" ht="12.75" customHeight="1" hidden="1">
      <c r="B27" s="41" t="s">
        <v>157</v>
      </c>
      <c r="D27" s="67">
        <f>'[6]Balance Sheet'!D27</f>
        <v>0</v>
      </c>
      <c r="E27" s="67">
        <f>'[6]Balance Sheet'!E27</f>
        <v>0</v>
      </c>
      <c r="F27" s="194"/>
      <c r="G27"/>
      <c r="H27"/>
      <c r="I27"/>
      <c r="J27"/>
      <c r="K27"/>
      <c r="L27"/>
      <c r="M27"/>
    </row>
    <row r="28" spans="2:13" ht="12.75" customHeight="1">
      <c r="B28" s="41" t="s">
        <v>158</v>
      </c>
      <c r="D28" s="67">
        <f>'[6]Balance Sheet'!D28</f>
        <v>5408</v>
      </c>
      <c r="E28" s="67">
        <f>'[6]Balance Sheet'!E28</f>
        <v>7566</v>
      </c>
      <c r="F28" s="194"/>
      <c r="H28"/>
      <c r="I28"/>
      <c r="J28"/>
      <c r="K28"/>
      <c r="L28"/>
      <c r="M28"/>
    </row>
    <row r="29" spans="2:13" ht="12.75" customHeight="1">
      <c r="B29" s="98" t="s">
        <v>159</v>
      </c>
      <c r="D29" s="67">
        <f>'[6]Balance Sheet'!D29</f>
        <v>11890</v>
      </c>
      <c r="E29" s="67">
        <f>'[6]Balance Sheet'!E29</f>
        <v>29232</v>
      </c>
      <c r="F29" s="194"/>
      <c r="H29"/>
      <c r="I29"/>
      <c r="J29"/>
      <c r="K29"/>
      <c r="L29"/>
      <c r="M29"/>
    </row>
    <row r="30" spans="2:13" ht="12.75" customHeight="1">
      <c r="B30" s="30" t="s">
        <v>52</v>
      </c>
      <c r="D30" s="72">
        <f>'[6]Balance Sheet'!D30</f>
        <v>419580</v>
      </c>
      <c r="E30" s="72">
        <f>'[6]Balance Sheet'!E30</f>
        <v>565666</v>
      </c>
      <c r="F30" s="194"/>
      <c r="H30"/>
      <c r="I30"/>
      <c r="J30"/>
      <c r="K30"/>
      <c r="L30"/>
      <c r="M30"/>
    </row>
    <row r="31" spans="4:13" ht="12.75" customHeight="1">
      <c r="D31" s="67">
        <f>'[6]Balance Sheet'!D31</f>
        <v>0</v>
      </c>
      <c r="E31" s="67">
        <f>'[6]Balance Sheet'!E31</f>
        <v>0</v>
      </c>
      <c r="F31" s="194"/>
      <c r="H31"/>
      <c r="I31"/>
      <c r="J31"/>
      <c r="K31"/>
      <c r="L31"/>
      <c r="M31"/>
    </row>
    <row r="32" spans="2:13" ht="12.75" customHeight="1" thickBot="1">
      <c r="B32" s="73" t="s">
        <v>50</v>
      </c>
      <c r="D32" s="74">
        <f>'[6]Balance Sheet'!D32</f>
        <v>706548</v>
      </c>
      <c r="E32" s="74">
        <f>'[6]Balance Sheet'!E32</f>
        <v>766472</v>
      </c>
      <c r="F32" s="194"/>
      <c r="H32"/>
      <c r="I32"/>
      <c r="J32"/>
      <c r="K32"/>
      <c r="L32"/>
      <c r="M32"/>
    </row>
    <row r="33" spans="2:13" ht="12.75" customHeight="1">
      <c r="B33" s="68"/>
      <c r="D33" s="69"/>
      <c r="E33" s="70"/>
      <c r="F33" s="194"/>
      <c r="H33"/>
      <c r="I33"/>
      <c r="J33"/>
      <c r="K33"/>
      <c r="L33"/>
      <c r="M33"/>
    </row>
    <row r="34" spans="4:13" ht="12.75" customHeight="1">
      <c r="D34" s="67">
        <f>'[6]Balance Sheet'!D34</f>
        <v>0</v>
      </c>
      <c r="E34" s="67">
        <f>'[6]Balance Sheet'!E34</f>
        <v>0</v>
      </c>
      <c r="F34" s="194"/>
      <c r="H34"/>
      <c r="I34"/>
      <c r="J34"/>
      <c r="K34"/>
      <c r="L34"/>
      <c r="M34"/>
    </row>
    <row r="35" spans="2:13" ht="12.75" customHeight="1">
      <c r="B35" s="41" t="s">
        <v>160</v>
      </c>
      <c r="D35" s="67">
        <f>'[6]Balance Sheet'!D35</f>
        <v>60509</v>
      </c>
      <c r="E35" s="67">
        <f>'[6]Balance Sheet'!E35</f>
        <v>129085</v>
      </c>
      <c r="F35" s="194"/>
      <c r="H35"/>
      <c r="I35"/>
      <c r="J35"/>
      <c r="K35"/>
      <c r="L35"/>
      <c r="M35"/>
    </row>
    <row r="36" spans="2:13" ht="12.75" customHeight="1">
      <c r="B36" s="41" t="s">
        <v>161</v>
      </c>
      <c r="D36" s="67">
        <f>'[6]Balance Sheet'!D36</f>
        <v>41073</v>
      </c>
      <c r="E36" s="67">
        <f>'[6]Balance Sheet'!E36</f>
        <v>38605</v>
      </c>
      <c r="F36" s="194"/>
      <c r="H36"/>
      <c r="I36"/>
      <c r="J36"/>
      <c r="K36"/>
      <c r="L36"/>
      <c r="M36"/>
    </row>
    <row r="37" spans="2:13" ht="12.75" customHeight="1">
      <c r="B37" s="41" t="s">
        <v>53</v>
      </c>
      <c r="D37" s="67">
        <f>'[6]Balance Sheet'!D37</f>
        <v>12</v>
      </c>
      <c r="E37" s="67">
        <f>'[6]Balance Sheet'!E37</f>
        <v>18</v>
      </c>
      <c r="F37" s="194"/>
      <c r="H37"/>
      <c r="I37"/>
      <c r="J37"/>
      <c r="K37"/>
      <c r="L37"/>
      <c r="M37"/>
    </row>
    <row r="38" spans="2:13" ht="12.75" customHeight="1">
      <c r="B38" s="41" t="s">
        <v>162</v>
      </c>
      <c r="D38" s="67">
        <f>'[6]Balance Sheet'!D38</f>
        <v>10315</v>
      </c>
      <c r="E38" s="67">
        <f>'[6]Balance Sheet'!E38</f>
        <v>9315</v>
      </c>
      <c r="F38" s="194"/>
      <c r="G38"/>
      <c r="H38"/>
      <c r="I38"/>
      <c r="J38"/>
      <c r="K38"/>
      <c r="L38"/>
      <c r="M38"/>
    </row>
    <row r="39" spans="2:13" ht="12.75" customHeight="1">
      <c r="B39" s="41" t="s">
        <v>163</v>
      </c>
      <c r="D39" s="67">
        <f>'[6]Balance Sheet'!D39</f>
        <v>2545</v>
      </c>
      <c r="E39" s="67">
        <f>'[6]Balance Sheet'!E39</f>
        <v>995</v>
      </c>
      <c r="F39" s="194"/>
      <c r="G39"/>
      <c r="H39"/>
      <c r="I39"/>
      <c r="J39"/>
      <c r="K39"/>
      <c r="L39"/>
      <c r="M39"/>
    </row>
    <row r="40" spans="2:13" ht="12.75" customHeight="1">
      <c r="B40" s="41" t="s">
        <v>164</v>
      </c>
      <c r="D40" s="67">
        <f>'[6]Balance Sheet'!D40</f>
        <v>6689</v>
      </c>
      <c r="E40" s="67">
        <f>'[6]Balance Sheet'!E40</f>
        <v>6311</v>
      </c>
      <c r="F40" s="194"/>
      <c r="G40"/>
      <c r="H40"/>
      <c r="I40"/>
      <c r="J40"/>
      <c r="K40"/>
      <c r="L40"/>
      <c r="M40"/>
    </row>
    <row r="41" spans="2:13" ht="12.75" customHeight="1">
      <c r="B41" s="98" t="s">
        <v>165</v>
      </c>
      <c r="D41" s="86">
        <f>'[6]Balance Sheet'!D41</f>
        <v>3079</v>
      </c>
      <c r="E41" s="86">
        <f>'[6]Balance Sheet'!E41</f>
        <v>2237</v>
      </c>
      <c r="F41" s="194"/>
      <c r="G41"/>
      <c r="H41"/>
      <c r="I41"/>
      <c r="J41"/>
      <c r="K41"/>
      <c r="L41"/>
      <c r="M41"/>
    </row>
    <row r="42" spans="2:13" ht="12.75" customHeight="1">
      <c r="B42" s="68" t="s">
        <v>54</v>
      </c>
      <c r="D42" s="84">
        <f>'[6]Balance Sheet'!D42</f>
        <v>124222</v>
      </c>
      <c r="E42" s="84">
        <f>'[6]Balance Sheet'!E42</f>
        <v>186566</v>
      </c>
      <c r="F42" s="194"/>
      <c r="G42"/>
      <c r="H42"/>
      <c r="I42"/>
      <c r="J42"/>
      <c r="K42"/>
      <c r="L42"/>
      <c r="M42"/>
    </row>
    <row r="43" spans="2:13" ht="12.75" customHeight="1">
      <c r="B43" s="41" t="s">
        <v>55</v>
      </c>
      <c r="D43" s="86">
        <f>'[6]Balance Sheet'!D43</f>
        <v>0</v>
      </c>
      <c r="E43" s="86">
        <f>'[6]Balance Sheet'!E43</f>
        <v>0</v>
      </c>
      <c r="F43" s="194"/>
      <c r="G43"/>
      <c r="H43"/>
      <c r="I43"/>
      <c r="J43"/>
      <c r="K43"/>
      <c r="L43"/>
      <c r="M43"/>
    </row>
    <row r="44" spans="2:13" ht="12.75" customHeight="1">
      <c r="B44" s="71" t="s">
        <v>56</v>
      </c>
      <c r="D44" s="83">
        <f>'[6]Balance Sheet'!D44</f>
        <v>124222</v>
      </c>
      <c r="E44" s="83">
        <f>'[6]Balance Sheet'!E44</f>
        <v>186566</v>
      </c>
      <c r="F44" s="194"/>
      <c r="G44"/>
      <c r="H44"/>
      <c r="I44"/>
      <c r="J44"/>
      <c r="K44"/>
      <c r="L44"/>
      <c r="M44"/>
    </row>
    <row r="45" spans="4:13" ht="12.75" customHeight="1">
      <c r="D45" s="82"/>
      <c r="E45" s="82"/>
      <c r="F45" s="194"/>
      <c r="G45"/>
      <c r="H45"/>
      <c r="I45"/>
      <c r="J45"/>
      <c r="K45"/>
      <c r="L45"/>
      <c r="M45"/>
    </row>
    <row r="46" spans="2:13" ht="12.75" customHeight="1">
      <c r="B46" s="41" t="s">
        <v>166</v>
      </c>
      <c r="D46" s="67">
        <f>'[6]Balance Sheet'!D46</f>
        <v>33341</v>
      </c>
      <c r="E46" s="67">
        <f>'[6]Balance Sheet'!E46</f>
        <v>39211</v>
      </c>
      <c r="F46" s="194"/>
      <c r="G46"/>
      <c r="H46"/>
      <c r="I46"/>
      <c r="J46"/>
      <c r="K46"/>
      <c r="L46"/>
      <c r="M46"/>
    </row>
    <row r="47" spans="2:13" ht="12.75" customHeight="1">
      <c r="B47" s="41" t="s">
        <v>167</v>
      </c>
      <c r="D47" s="67">
        <f>'[6]Balance Sheet'!D49</f>
        <v>1570</v>
      </c>
      <c r="E47" s="67">
        <f>'[6]Balance Sheet'!E49</f>
        <v>2214</v>
      </c>
      <c r="F47" s="194"/>
      <c r="G47"/>
      <c r="H47"/>
      <c r="I47"/>
      <c r="J47"/>
      <c r="K47"/>
      <c r="L47"/>
      <c r="M47"/>
    </row>
    <row r="48" spans="2:13" ht="12.75" customHeight="1">
      <c r="B48" s="41" t="s">
        <v>168</v>
      </c>
      <c r="D48" s="67">
        <f>'[6]Balance Sheet'!D50</f>
        <v>9904</v>
      </c>
      <c r="E48" s="67">
        <f>'[6]Balance Sheet'!E50</f>
        <v>8403</v>
      </c>
      <c r="F48" s="194"/>
      <c r="G48"/>
      <c r="H48"/>
      <c r="I48"/>
      <c r="J48"/>
      <c r="K48"/>
      <c r="L48"/>
      <c r="M48"/>
    </row>
    <row r="49" spans="2:13" ht="12.75" customHeight="1">
      <c r="B49" s="41" t="s">
        <v>169</v>
      </c>
      <c r="D49" s="67">
        <f>'[6]Balance Sheet'!D51</f>
        <v>8677</v>
      </c>
      <c r="E49" s="67">
        <f>'[6]Balance Sheet'!E51</f>
        <v>7341</v>
      </c>
      <c r="F49" s="194"/>
      <c r="G49"/>
      <c r="H49"/>
      <c r="I49"/>
      <c r="J49"/>
      <c r="K49"/>
      <c r="L49"/>
      <c r="M49"/>
    </row>
    <row r="50" spans="2:13" ht="12.75" customHeight="1">
      <c r="B50" s="41" t="s">
        <v>170</v>
      </c>
      <c r="D50" s="67">
        <f>'[6]Balance Sheet'!D52</f>
        <v>1</v>
      </c>
      <c r="E50" s="67">
        <f>'[6]Balance Sheet'!E52</f>
        <v>1</v>
      </c>
      <c r="F50" s="194"/>
      <c r="G50"/>
      <c r="H50"/>
      <c r="I50"/>
      <c r="J50"/>
      <c r="K50"/>
      <c r="L50"/>
      <c r="M50"/>
    </row>
    <row r="51" spans="2:13" ht="12.75" customHeight="1">
      <c r="B51" s="71" t="s">
        <v>57</v>
      </c>
      <c r="D51" s="83">
        <f>'[6]Balance Sheet'!D53</f>
        <v>53493</v>
      </c>
      <c r="E51" s="83">
        <f>'[6]Balance Sheet'!E53</f>
        <v>57170</v>
      </c>
      <c r="F51" s="194"/>
      <c r="G51"/>
      <c r="H51"/>
      <c r="I51"/>
      <c r="J51"/>
      <c r="K51"/>
      <c r="L51"/>
      <c r="M51"/>
    </row>
    <row r="52" spans="4:13" ht="12.75" customHeight="1">
      <c r="D52" s="82"/>
      <c r="E52" s="82"/>
      <c r="F52" s="194"/>
      <c r="G52"/>
      <c r="H52"/>
      <c r="I52"/>
      <c r="J52"/>
      <c r="K52"/>
      <c r="L52"/>
      <c r="M52"/>
    </row>
    <row r="53" spans="2:13" ht="12.75" customHeight="1">
      <c r="B53" s="41" t="s">
        <v>171</v>
      </c>
      <c r="D53" s="67">
        <f>'[6]Balance Sheet'!D55</f>
        <v>391440</v>
      </c>
      <c r="E53" s="67">
        <f>'[6]Balance Sheet'!E55</f>
        <v>469497</v>
      </c>
      <c r="F53" s="194"/>
      <c r="G53"/>
      <c r="H53"/>
      <c r="I53"/>
      <c r="J53"/>
      <c r="K53"/>
      <c r="L53"/>
      <c r="M53"/>
    </row>
    <row r="54" spans="2:13" ht="12.75" customHeight="1">
      <c r="B54" s="41" t="s">
        <v>172</v>
      </c>
      <c r="D54" s="67">
        <f>'[6]Balance Sheet'!D56</f>
        <v>16298</v>
      </c>
      <c r="E54" s="67">
        <f>'[6]Balance Sheet'!E56</f>
        <v>28969</v>
      </c>
      <c r="F54" s="194"/>
      <c r="G54"/>
      <c r="H54"/>
      <c r="I54"/>
      <c r="J54"/>
      <c r="K54"/>
      <c r="L54"/>
      <c r="M54"/>
    </row>
    <row r="55" spans="2:6" ht="12.75" customHeight="1">
      <c r="B55" s="41" t="s">
        <v>173</v>
      </c>
      <c r="D55" s="67">
        <f>'[6]Balance Sheet'!D57</f>
        <v>86652</v>
      </c>
      <c r="E55" s="67">
        <f>'[6]Balance Sheet'!E57</f>
        <v>86388</v>
      </c>
      <c r="F55" s="194"/>
    </row>
    <row r="56" spans="2:6" ht="12.75" customHeight="1" hidden="1">
      <c r="B56" s="41" t="s">
        <v>174</v>
      </c>
      <c r="D56" s="67">
        <f>'[6]Balance Sheet'!D58</f>
        <v>0</v>
      </c>
      <c r="E56" s="67">
        <f>'[6]Balance Sheet'!E58</f>
        <v>0</v>
      </c>
      <c r="F56" s="194"/>
    </row>
    <row r="57" spans="2:6" ht="12.75" customHeight="1" hidden="1">
      <c r="B57" s="41" t="s">
        <v>175</v>
      </c>
      <c r="D57" s="67">
        <f>'[6]Balance Sheet'!D59</f>
        <v>0</v>
      </c>
      <c r="E57" s="67">
        <f>'[6]Balance Sheet'!E59</f>
        <v>0</v>
      </c>
      <c r="F57" s="194"/>
    </row>
    <row r="58" spans="2:6" ht="12.75" customHeight="1">
      <c r="B58" s="41" t="s">
        <v>176</v>
      </c>
      <c r="D58" s="67">
        <f>'[6]Balance Sheet'!D60</f>
        <v>12071</v>
      </c>
      <c r="E58" s="67">
        <f>'[6]Balance Sheet'!E60</f>
        <v>-87766</v>
      </c>
      <c r="F58" s="194"/>
    </row>
    <row r="59" spans="2:6" ht="12.75" customHeight="1">
      <c r="B59" s="71" t="s">
        <v>58</v>
      </c>
      <c r="D59" s="83">
        <f>'[6]Balance Sheet'!D61</f>
        <v>506461</v>
      </c>
      <c r="E59" s="83">
        <f>'[6]Balance Sheet'!E61</f>
        <v>497088</v>
      </c>
      <c r="F59" s="194"/>
    </row>
    <row r="60" spans="2:6" ht="12.75" customHeight="1">
      <c r="B60" s="98" t="s">
        <v>14</v>
      </c>
      <c r="D60" s="86">
        <f>'[6]Balance Sheet'!D62</f>
        <v>22372</v>
      </c>
      <c r="E60" s="86">
        <f>'[6]Balance Sheet'!E62</f>
        <v>25648</v>
      </c>
      <c r="F60" s="194"/>
    </row>
    <row r="61" spans="2:6" ht="12.75" customHeight="1">
      <c r="B61" s="68" t="s">
        <v>59</v>
      </c>
      <c r="D61" s="84">
        <f>'[6]Balance Sheet'!D63</f>
        <v>528833</v>
      </c>
      <c r="E61" s="84">
        <f>'[6]Balance Sheet'!E63</f>
        <v>522736</v>
      </c>
      <c r="F61" s="194"/>
    </row>
    <row r="62" ht="12.75" customHeight="1">
      <c r="F62" s="194"/>
    </row>
    <row r="63" spans="2:6" ht="12.75" customHeight="1" thickBot="1">
      <c r="B63" s="42" t="s">
        <v>60</v>
      </c>
      <c r="D63" s="74">
        <f>'[6]Balance Sheet'!D65</f>
        <v>706548</v>
      </c>
      <c r="E63" s="74">
        <f>'[6]Balance Sheet'!E65</f>
        <v>766472</v>
      </c>
      <c r="F63" s="194"/>
    </row>
    <row r="64" spans="4:5" ht="12.75" customHeight="1">
      <c r="D64" s="67"/>
      <c r="E64" s="67"/>
    </row>
    <row r="65" spans="2:5" ht="12.75" customHeight="1">
      <c r="B65" s="23"/>
      <c r="C65" s="46"/>
      <c r="D65" s="46"/>
      <c r="E65" s="46"/>
    </row>
    <row r="66" ht="12.75" customHeight="1">
      <c r="B66" s="23"/>
    </row>
  </sheetData>
  <sheetProtection/>
  <printOptions horizontalCentered="1" verticalCentered="1"/>
  <pageMargins left="0.75" right="0.75" top="0.57" bottom="0.37" header="0" footer="0"/>
  <pageSetup fitToHeight="1" fitToWidth="1"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9"/>
  <sheetViews>
    <sheetView showGridLines="0" tabSelected="1" zoomScalePageLayoutView="0" workbookViewId="0" topLeftCell="A32">
      <selection activeCell="E73" activeCellId="1" sqref="E71 E73"/>
    </sheetView>
  </sheetViews>
  <sheetFormatPr defaultColWidth="10.28125" defaultRowHeight="12.75" customHeight="1"/>
  <cols>
    <col min="1" max="1" width="1.421875" style="16" customWidth="1"/>
    <col min="2" max="2" width="86.8515625" style="29" bestFit="1" customWidth="1"/>
    <col min="3" max="3" width="4.8515625" style="29" customWidth="1"/>
    <col min="4" max="5" width="11.140625" style="16" customWidth="1"/>
    <col min="6" max="6" width="3.57421875" style="29" customWidth="1"/>
    <col min="7" max="7" width="11.8515625" style="16" customWidth="1"/>
    <col min="8" max="9" width="10.28125" style="0" customWidth="1"/>
    <col min="10" max="16384" width="10.28125" style="16" customWidth="1"/>
  </cols>
  <sheetData>
    <row r="1" spans="2:6" ht="12.75" customHeight="1">
      <c r="B1" s="37" t="s">
        <v>242</v>
      </c>
      <c r="C1" s="37"/>
      <c r="D1" s="46"/>
      <c r="E1" s="46"/>
      <c r="F1" s="46"/>
    </row>
    <row r="2" spans="2:14" ht="12.75" customHeight="1">
      <c r="B2" s="30"/>
      <c r="C2" s="30"/>
      <c r="D2" s="46"/>
      <c r="E2" s="46"/>
      <c r="F2" s="46"/>
      <c r="G2" s="102"/>
      <c r="J2"/>
      <c r="K2"/>
      <c r="L2"/>
      <c r="M2"/>
      <c r="N2"/>
    </row>
    <row r="3" spans="4:14" ht="12.75" customHeight="1">
      <c r="D3" s="46"/>
      <c r="E3" s="46"/>
      <c r="F3" s="46"/>
      <c r="G3" s="102"/>
      <c r="J3"/>
      <c r="K3"/>
      <c r="L3"/>
      <c r="M3"/>
      <c r="N3"/>
    </row>
    <row r="4" spans="4:14" ht="12.75" customHeight="1">
      <c r="D4" s="197" t="s">
        <v>42</v>
      </c>
      <c r="E4" s="197"/>
      <c r="F4" s="46"/>
      <c r="G4" s="102"/>
      <c r="J4"/>
      <c r="K4"/>
      <c r="L4"/>
      <c r="M4"/>
      <c r="N4"/>
    </row>
    <row r="5" spans="4:14" ht="12.75" customHeight="1">
      <c r="D5" s="45" t="s">
        <v>244</v>
      </c>
      <c r="E5" s="45" t="s">
        <v>245</v>
      </c>
      <c r="F5" s="78"/>
      <c r="G5" s="103"/>
      <c r="J5"/>
      <c r="K5"/>
      <c r="L5"/>
      <c r="M5"/>
      <c r="N5"/>
    </row>
    <row r="6" spans="4:14" ht="12.75" customHeight="1">
      <c r="D6" s="15"/>
      <c r="E6" s="15"/>
      <c r="F6" s="46"/>
      <c r="G6" s="103"/>
      <c r="J6"/>
      <c r="K6"/>
      <c r="L6"/>
      <c r="M6"/>
      <c r="N6"/>
    </row>
    <row r="7" spans="2:14" ht="12.75" customHeight="1">
      <c r="B7" s="41" t="s">
        <v>180</v>
      </c>
      <c r="D7" s="67">
        <v>332622</v>
      </c>
      <c r="E7" s="67">
        <v>386402</v>
      </c>
      <c r="F7" s="85"/>
      <c r="G7" s="103"/>
      <c r="J7"/>
      <c r="K7"/>
      <c r="L7"/>
      <c r="M7"/>
      <c r="N7"/>
    </row>
    <row r="8" spans="2:14" ht="12.75" customHeight="1" hidden="1">
      <c r="B8" s="41" t="s">
        <v>181</v>
      </c>
      <c r="D8" s="67">
        <v>0</v>
      </c>
      <c r="E8" s="67">
        <v>0</v>
      </c>
      <c r="F8" s="67"/>
      <c r="G8" s="103"/>
      <c r="J8"/>
      <c r="K8"/>
      <c r="L8"/>
      <c r="M8"/>
      <c r="N8"/>
    </row>
    <row r="9" spans="2:14" ht="12.75" customHeight="1" hidden="1">
      <c r="B9" s="41" t="s">
        <v>182</v>
      </c>
      <c r="D9" s="67">
        <v>0</v>
      </c>
      <c r="E9" s="67">
        <v>0</v>
      </c>
      <c r="F9" s="67"/>
      <c r="G9" s="103"/>
      <c r="J9"/>
      <c r="K9"/>
      <c r="L9"/>
      <c r="M9"/>
      <c r="N9"/>
    </row>
    <row r="10" spans="2:14" ht="12.75" customHeight="1" hidden="1">
      <c r="B10" s="41" t="s">
        <v>183</v>
      </c>
      <c r="D10" s="67">
        <v>0</v>
      </c>
      <c r="E10" s="67">
        <v>0</v>
      </c>
      <c r="F10" s="67"/>
      <c r="G10" s="103"/>
      <c r="J10"/>
      <c r="K10"/>
      <c r="L10"/>
      <c r="M10"/>
      <c r="N10"/>
    </row>
    <row r="11" spans="2:14" ht="12.75" customHeight="1" hidden="1">
      <c r="B11" s="41" t="s">
        <v>184</v>
      </c>
      <c r="D11" s="67">
        <v>0</v>
      </c>
      <c r="E11" s="67">
        <v>0</v>
      </c>
      <c r="F11" s="67"/>
      <c r="G11" s="104"/>
      <c r="J11"/>
      <c r="K11"/>
      <c r="L11"/>
      <c r="M11"/>
      <c r="N11"/>
    </row>
    <row r="12" spans="2:14" ht="12.75" customHeight="1">
      <c r="B12" s="41" t="s">
        <v>185</v>
      </c>
      <c r="D12" s="67">
        <v>-307039</v>
      </c>
      <c r="E12" s="67">
        <v>-313283</v>
      </c>
      <c r="F12" s="67"/>
      <c r="G12" s="102"/>
      <c r="J12"/>
      <c r="K12"/>
      <c r="L12"/>
      <c r="M12"/>
      <c r="N12"/>
    </row>
    <row r="13" spans="2:14" ht="12.75" customHeight="1" hidden="1">
      <c r="B13" s="41" t="s">
        <v>186</v>
      </c>
      <c r="D13" s="67">
        <v>0</v>
      </c>
      <c r="E13" s="67">
        <v>0</v>
      </c>
      <c r="F13" s="67"/>
      <c r="G13" s="103"/>
      <c r="J13"/>
      <c r="K13"/>
      <c r="L13"/>
      <c r="M13"/>
      <c r="N13"/>
    </row>
    <row r="14" spans="2:14" ht="12.75" customHeight="1">
      <c r="B14" s="41" t="s">
        <v>187</v>
      </c>
      <c r="D14" s="67">
        <v>-37429</v>
      </c>
      <c r="E14" s="67">
        <v>-39828</v>
      </c>
      <c r="F14" s="67"/>
      <c r="G14" s="103"/>
      <c r="J14"/>
      <c r="K14"/>
      <c r="L14"/>
      <c r="M14"/>
      <c r="N14"/>
    </row>
    <row r="15" spans="2:14" ht="12.75" customHeight="1" hidden="1">
      <c r="B15" s="41" t="s">
        <v>188</v>
      </c>
      <c r="D15" s="67">
        <v>0</v>
      </c>
      <c r="E15" s="67">
        <v>0</v>
      </c>
      <c r="F15" s="67"/>
      <c r="G15" s="103"/>
      <c r="J15"/>
      <c r="K15"/>
      <c r="L15"/>
      <c r="M15"/>
      <c r="N15"/>
    </row>
    <row r="16" spans="2:14" ht="12.75" customHeight="1" hidden="1">
      <c r="B16" s="41" t="s">
        <v>189</v>
      </c>
      <c r="D16" s="67">
        <v>0</v>
      </c>
      <c r="E16" s="67">
        <v>0</v>
      </c>
      <c r="F16" s="67"/>
      <c r="G16" s="103"/>
      <c r="J16"/>
      <c r="K16"/>
      <c r="L16"/>
      <c r="M16"/>
      <c r="N16"/>
    </row>
    <row r="17" spans="2:14" ht="12.75" customHeight="1" hidden="1">
      <c r="B17" s="41" t="s">
        <v>190</v>
      </c>
      <c r="D17" s="67">
        <v>0</v>
      </c>
      <c r="E17" s="67">
        <v>0</v>
      </c>
      <c r="F17" s="67"/>
      <c r="G17" s="103"/>
      <c r="J17"/>
      <c r="K17"/>
      <c r="L17"/>
      <c r="M17"/>
      <c r="N17"/>
    </row>
    <row r="18" spans="2:14" s="20" customFormat="1" ht="12.75" customHeight="1">
      <c r="B18" s="41" t="s">
        <v>191</v>
      </c>
      <c r="C18" s="29"/>
      <c r="D18" s="67">
        <v>2660</v>
      </c>
      <c r="E18" s="67">
        <v>3468</v>
      </c>
      <c r="F18" s="69"/>
      <c r="G18" s="103"/>
      <c r="H18"/>
      <c r="I18"/>
      <c r="J18"/>
      <c r="K18"/>
      <c r="L18"/>
      <c r="M18"/>
      <c r="N18"/>
    </row>
    <row r="19" spans="2:14" s="20" customFormat="1" ht="12.75" customHeight="1">
      <c r="B19" s="41" t="s">
        <v>192</v>
      </c>
      <c r="C19" s="29"/>
      <c r="D19" s="67">
        <v>-2510</v>
      </c>
      <c r="E19" s="67">
        <v>-3427</v>
      </c>
      <c r="F19" s="69"/>
      <c r="G19" s="103"/>
      <c r="H19"/>
      <c r="I19"/>
      <c r="J19"/>
      <c r="K19"/>
      <c r="L19"/>
      <c r="M19"/>
      <c r="N19"/>
    </row>
    <row r="20" spans="2:14" s="20" customFormat="1" ht="12.75" customHeight="1">
      <c r="B20" s="41" t="s">
        <v>193</v>
      </c>
      <c r="C20" s="29"/>
      <c r="D20" s="67">
        <v>1103</v>
      </c>
      <c r="E20" s="67">
        <v>1281</v>
      </c>
      <c r="F20" s="69"/>
      <c r="G20" s="103"/>
      <c r="H20"/>
      <c r="I20"/>
      <c r="J20"/>
      <c r="K20"/>
      <c r="L20"/>
      <c r="M20"/>
      <c r="N20"/>
    </row>
    <row r="21" spans="2:14" s="20" customFormat="1" ht="12.75" customHeight="1">
      <c r="B21" s="41" t="s">
        <v>194</v>
      </c>
      <c r="C21" s="29"/>
      <c r="D21" s="67">
        <v>327</v>
      </c>
      <c r="E21" s="67">
        <v>2133</v>
      </c>
      <c r="F21" s="69"/>
      <c r="G21" s="103"/>
      <c r="H21"/>
      <c r="I21"/>
      <c r="J21"/>
      <c r="K21"/>
      <c r="L21"/>
      <c r="M21"/>
      <c r="N21"/>
    </row>
    <row r="22" spans="2:14" s="20" customFormat="1" ht="12.75" customHeight="1">
      <c r="B22" s="98" t="s">
        <v>195</v>
      </c>
      <c r="C22" s="189"/>
      <c r="D22" s="86">
        <v>7629</v>
      </c>
      <c r="E22" s="86">
        <v>3338</v>
      </c>
      <c r="F22" s="69"/>
      <c r="G22" s="104"/>
      <c r="H22"/>
      <c r="I22"/>
      <c r="J22"/>
      <c r="K22"/>
      <c r="L22"/>
      <c r="M22"/>
      <c r="N22"/>
    </row>
    <row r="23" spans="2:14" ht="12.75" customHeight="1">
      <c r="B23" s="68" t="s">
        <v>196</v>
      </c>
      <c r="C23" s="30"/>
      <c r="D23" s="69">
        <v>-2637</v>
      </c>
      <c r="E23" s="69">
        <v>40084</v>
      </c>
      <c r="F23" s="67"/>
      <c r="G23" s="104"/>
      <c r="J23"/>
      <c r="K23"/>
      <c r="L23"/>
      <c r="M23"/>
      <c r="N23"/>
    </row>
    <row r="24" spans="2:14" ht="12.75">
      <c r="B24" s="184" t="s">
        <v>197</v>
      </c>
      <c r="D24" s="187">
        <v>0</v>
      </c>
      <c r="E24" s="187">
        <v>25950</v>
      </c>
      <c r="F24" s="67"/>
      <c r="G24" s="102"/>
      <c r="J24"/>
      <c r="K24"/>
      <c r="L24"/>
      <c r="M24"/>
      <c r="N24"/>
    </row>
    <row r="25" spans="2:14" ht="12.75" customHeight="1">
      <c r="B25" s="41" t="s">
        <v>198</v>
      </c>
      <c r="D25" s="67">
        <v>-42</v>
      </c>
      <c r="E25" s="67">
        <v>6433</v>
      </c>
      <c r="F25" s="67"/>
      <c r="G25" s="103"/>
      <c r="J25"/>
      <c r="K25"/>
      <c r="L25"/>
      <c r="M25"/>
      <c r="N25"/>
    </row>
    <row r="26" spans="2:14" ht="12.75" customHeight="1">
      <c r="B26" s="41" t="s">
        <v>199</v>
      </c>
      <c r="D26" s="67">
        <v>0</v>
      </c>
      <c r="E26" s="67">
        <v>-256220</v>
      </c>
      <c r="F26" s="67"/>
      <c r="G26" s="103"/>
      <c r="J26"/>
      <c r="K26"/>
      <c r="L26"/>
      <c r="M26"/>
      <c r="N26"/>
    </row>
    <row r="27" spans="2:14" ht="12.75" customHeight="1" hidden="1">
      <c r="B27" s="41" t="s">
        <v>200</v>
      </c>
      <c r="D27" s="67">
        <v>0</v>
      </c>
      <c r="E27" s="67">
        <v>0</v>
      </c>
      <c r="F27" s="67"/>
      <c r="G27" s="103"/>
      <c r="J27"/>
      <c r="K27"/>
      <c r="L27"/>
      <c r="M27"/>
      <c r="N27"/>
    </row>
    <row r="28" spans="2:14" ht="12.75" customHeight="1" hidden="1">
      <c r="B28" s="41" t="s">
        <v>201</v>
      </c>
      <c r="D28" s="67">
        <v>0</v>
      </c>
      <c r="E28" s="67">
        <v>0</v>
      </c>
      <c r="F28" s="67"/>
      <c r="G28" s="103"/>
      <c r="J28"/>
      <c r="K28"/>
      <c r="L28"/>
      <c r="M28"/>
      <c r="N28"/>
    </row>
    <row r="29" spans="2:14" ht="12.75" customHeight="1" hidden="1">
      <c r="B29" s="41" t="s">
        <v>202</v>
      </c>
      <c r="D29" s="67">
        <v>0</v>
      </c>
      <c r="E29" s="67">
        <v>0</v>
      </c>
      <c r="F29" s="67"/>
      <c r="G29" s="103"/>
      <c r="J29"/>
      <c r="K29"/>
      <c r="L29"/>
      <c r="M29"/>
      <c r="N29"/>
    </row>
    <row r="30" spans="2:14" ht="12.75" customHeight="1" hidden="1">
      <c r="B30" s="41" t="s">
        <v>203</v>
      </c>
      <c r="D30" s="67">
        <v>0</v>
      </c>
      <c r="E30" s="67">
        <v>0</v>
      </c>
      <c r="F30" s="69"/>
      <c r="G30" s="104"/>
      <c r="J30"/>
      <c r="K30"/>
      <c r="L30"/>
      <c r="M30"/>
      <c r="N30"/>
    </row>
    <row r="31" spans="2:14" ht="12.75" customHeight="1" hidden="1">
      <c r="B31" s="41" t="s">
        <v>204</v>
      </c>
      <c r="D31" s="67">
        <v>0</v>
      </c>
      <c r="E31" s="67">
        <v>0</v>
      </c>
      <c r="F31" s="69"/>
      <c r="G31" s="104"/>
      <c r="J31"/>
      <c r="K31"/>
      <c r="L31"/>
      <c r="M31"/>
      <c r="N31"/>
    </row>
    <row r="32" spans="2:14" ht="12.75" customHeight="1">
      <c r="B32" s="41" t="s">
        <v>205</v>
      </c>
      <c r="D32" s="67">
        <v>-81</v>
      </c>
      <c r="E32" s="67">
        <v>3812</v>
      </c>
      <c r="F32" s="69"/>
      <c r="G32" s="104"/>
      <c r="J32"/>
      <c r="K32"/>
      <c r="L32"/>
      <c r="M32"/>
      <c r="N32"/>
    </row>
    <row r="33" spans="2:14" ht="12.75" customHeight="1">
      <c r="B33" s="41" t="s">
        <v>206</v>
      </c>
      <c r="D33" s="67">
        <v>-18299</v>
      </c>
      <c r="E33" s="67">
        <v>-13947</v>
      </c>
      <c r="F33" s="69"/>
      <c r="G33" s="104"/>
      <c r="J33"/>
      <c r="K33"/>
      <c r="L33"/>
      <c r="M33"/>
      <c r="N33"/>
    </row>
    <row r="34" spans="2:14" ht="12.75" customHeight="1" hidden="1">
      <c r="B34" s="41" t="s">
        <v>207</v>
      </c>
      <c r="D34" s="67">
        <v>0</v>
      </c>
      <c r="E34" s="67">
        <v>0</v>
      </c>
      <c r="F34" s="69"/>
      <c r="G34" s="104"/>
      <c r="J34"/>
      <c r="K34"/>
      <c r="L34"/>
      <c r="M34"/>
      <c r="N34"/>
    </row>
    <row r="35" spans="2:14" ht="12.75" customHeight="1">
      <c r="B35" s="41" t="s">
        <v>208</v>
      </c>
      <c r="D35" s="67">
        <v>-753</v>
      </c>
      <c r="E35" s="67">
        <v>-168</v>
      </c>
      <c r="F35" s="69"/>
      <c r="G35" s="104"/>
      <c r="J35"/>
      <c r="K35"/>
      <c r="L35"/>
      <c r="M35"/>
      <c r="N35"/>
    </row>
    <row r="36" spans="2:14" ht="12.75" customHeight="1" hidden="1">
      <c r="B36" s="41" t="s">
        <v>209</v>
      </c>
      <c r="D36" s="67">
        <v>0</v>
      </c>
      <c r="E36" s="67">
        <v>0</v>
      </c>
      <c r="F36" s="69"/>
      <c r="G36" s="104"/>
      <c r="J36"/>
      <c r="K36"/>
      <c r="L36"/>
      <c r="M36"/>
      <c r="N36"/>
    </row>
    <row r="37" spans="2:14" ht="12.75" customHeight="1" hidden="1">
      <c r="B37" s="41" t="s">
        <v>210</v>
      </c>
      <c r="D37" s="67">
        <v>0</v>
      </c>
      <c r="E37" s="67">
        <v>0</v>
      </c>
      <c r="F37" s="69"/>
      <c r="G37" s="104"/>
      <c r="J37"/>
      <c r="K37"/>
      <c r="L37"/>
      <c r="M37"/>
      <c r="N37"/>
    </row>
    <row r="38" spans="2:14" ht="12.75" customHeight="1" hidden="1">
      <c r="B38" s="41" t="s">
        <v>211</v>
      </c>
      <c r="D38" s="67">
        <v>0</v>
      </c>
      <c r="E38" s="67">
        <v>0</v>
      </c>
      <c r="F38" s="69"/>
      <c r="G38" s="104"/>
      <c r="J38"/>
      <c r="K38"/>
      <c r="L38"/>
      <c r="M38"/>
      <c r="N38"/>
    </row>
    <row r="39" spans="2:14" ht="12.75" customHeight="1" hidden="1">
      <c r="B39" s="41" t="s">
        <v>212</v>
      </c>
      <c r="D39" s="67">
        <v>0</v>
      </c>
      <c r="E39" s="67">
        <v>0</v>
      </c>
      <c r="F39" s="69"/>
      <c r="G39" s="104"/>
      <c r="J39"/>
      <c r="K39"/>
      <c r="L39"/>
      <c r="M39"/>
      <c r="N39"/>
    </row>
    <row r="40" spans="2:14" ht="12.75" customHeight="1" hidden="1">
      <c r="B40" s="41" t="s">
        <v>213</v>
      </c>
      <c r="D40" s="67">
        <v>0</v>
      </c>
      <c r="E40" s="67">
        <v>0</v>
      </c>
      <c r="F40" s="69"/>
      <c r="G40" s="104"/>
      <c r="J40"/>
      <c r="K40"/>
      <c r="L40"/>
      <c r="M40"/>
      <c r="N40"/>
    </row>
    <row r="41" spans="2:14" ht="12.75" customHeight="1" hidden="1">
      <c r="B41" s="41" t="s">
        <v>214</v>
      </c>
      <c r="D41" s="67">
        <v>0</v>
      </c>
      <c r="E41" s="67">
        <v>0</v>
      </c>
      <c r="F41" s="69"/>
      <c r="G41" s="104"/>
      <c r="J41"/>
      <c r="K41"/>
      <c r="L41"/>
      <c r="M41"/>
      <c r="N41"/>
    </row>
    <row r="42" spans="2:14" ht="12.75" customHeight="1" hidden="1">
      <c r="B42" s="41" t="s">
        <v>215</v>
      </c>
      <c r="D42" s="67">
        <v>0</v>
      </c>
      <c r="E42" s="67">
        <v>0</v>
      </c>
      <c r="F42" s="69"/>
      <c r="G42" s="104"/>
      <c r="J42"/>
      <c r="K42"/>
      <c r="L42"/>
      <c r="M42"/>
      <c r="N42"/>
    </row>
    <row r="43" spans="2:14" ht="12.75" customHeight="1" hidden="1">
      <c r="B43" s="41" t="s">
        <v>216</v>
      </c>
      <c r="D43" s="67">
        <v>0</v>
      </c>
      <c r="E43" s="67">
        <v>0</v>
      </c>
      <c r="F43" s="69"/>
      <c r="G43" s="104"/>
      <c r="J43"/>
      <c r="K43"/>
      <c r="L43"/>
      <c r="M43"/>
      <c r="N43"/>
    </row>
    <row r="44" spans="2:14" ht="12.75" customHeight="1" hidden="1">
      <c r="B44" s="41" t="s">
        <v>191</v>
      </c>
      <c r="D44" s="67">
        <v>0</v>
      </c>
      <c r="E44" s="67">
        <v>0</v>
      </c>
      <c r="F44" s="69"/>
      <c r="G44" s="104"/>
      <c r="J44"/>
      <c r="K44"/>
      <c r="L44"/>
      <c r="M44"/>
      <c r="N44"/>
    </row>
    <row r="45" spans="2:14" ht="12.75" customHeight="1" hidden="1">
      <c r="B45" s="41" t="s">
        <v>193</v>
      </c>
      <c r="D45" s="67">
        <v>0</v>
      </c>
      <c r="E45" s="67">
        <v>0</v>
      </c>
      <c r="F45" s="69"/>
      <c r="G45" s="104"/>
      <c r="J45"/>
      <c r="K45"/>
      <c r="L45"/>
      <c r="M45"/>
      <c r="N45"/>
    </row>
    <row r="46" spans="2:14" ht="12.75" customHeight="1">
      <c r="B46" s="41" t="s">
        <v>194</v>
      </c>
      <c r="D46" s="67">
        <v>0</v>
      </c>
      <c r="E46" s="67">
        <v>-613</v>
      </c>
      <c r="F46" s="69"/>
      <c r="G46" s="104"/>
      <c r="J46"/>
      <c r="K46"/>
      <c r="L46"/>
      <c r="M46"/>
      <c r="N46"/>
    </row>
    <row r="47" spans="2:14" ht="15">
      <c r="B47" s="184" t="s">
        <v>195</v>
      </c>
      <c r="D47" s="188">
        <v>0</v>
      </c>
      <c r="E47" s="188">
        <v>0</v>
      </c>
      <c r="F47" s="69"/>
      <c r="G47" s="104"/>
      <c r="J47"/>
      <c r="K47"/>
      <c r="L47"/>
      <c r="M47"/>
      <c r="N47"/>
    </row>
    <row r="48" spans="2:14" ht="12.75" customHeight="1">
      <c r="B48" s="71" t="s">
        <v>217</v>
      </c>
      <c r="C48" s="30"/>
      <c r="D48" s="72">
        <v>-19175</v>
      </c>
      <c r="E48" s="72">
        <v>-234753</v>
      </c>
      <c r="F48" s="69"/>
      <c r="G48" s="104"/>
      <c r="J48"/>
      <c r="K48"/>
      <c r="L48"/>
      <c r="M48"/>
      <c r="N48"/>
    </row>
    <row r="49" spans="2:14" ht="12.75" customHeight="1">
      <c r="B49" s="68"/>
      <c r="C49" s="30"/>
      <c r="D49" s="69"/>
      <c r="E49" s="69"/>
      <c r="F49" s="67"/>
      <c r="G49" s="102"/>
      <c r="J49"/>
      <c r="K49"/>
      <c r="L49"/>
      <c r="M49"/>
      <c r="N49"/>
    </row>
    <row r="50" spans="2:14" ht="12.75" customHeight="1">
      <c r="B50" s="41" t="s">
        <v>218</v>
      </c>
      <c r="D50" s="67">
        <v>0</v>
      </c>
      <c r="E50" s="67">
        <v>77752</v>
      </c>
      <c r="F50" s="67"/>
      <c r="G50" s="103"/>
      <c r="J50"/>
      <c r="K50"/>
      <c r="L50"/>
      <c r="M50"/>
      <c r="N50"/>
    </row>
    <row r="51" spans="2:14" ht="12.75" customHeight="1" hidden="1">
      <c r="B51" s="41" t="s">
        <v>219</v>
      </c>
      <c r="D51" s="67">
        <v>0</v>
      </c>
      <c r="E51" s="67">
        <v>0</v>
      </c>
      <c r="F51" s="67"/>
      <c r="G51" s="103"/>
      <c r="J51"/>
      <c r="K51"/>
      <c r="L51"/>
      <c r="M51"/>
      <c r="N51"/>
    </row>
    <row r="52" spans="2:14" ht="12.75" customHeight="1" hidden="1">
      <c r="B52" s="41" t="s">
        <v>220</v>
      </c>
      <c r="D52" s="67">
        <v>0</v>
      </c>
      <c r="E52" s="67">
        <v>0</v>
      </c>
      <c r="F52" s="67"/>
      <c r="G52" s="103"/>
      <c r="J52"/>
      <c r="K52"/>
      <c r="L52"/>
      <c r="M52"/>
      <c r="N52"/>
    </row>
    <row r="53" spans="2:14" ht="12.75" customHeight="1" hidden="1">
      <c r="B53" s="41" t="s">
        <v>221</v>
      </c>
      <c r="D53" s="67">
        <v>0</v>
      </c>
      <c r="E53" s="67">
        <v>0</v>
      </c>
      <c r="F53" s="67"/>
      <c r="G53" s="103"/>
      <c r="J53"/>
      <c r="K53"/>
      <c r="L53"/>
      <c r="M53"/>
      <c r="N53"/>
    </row>
    <row r="54" spans="2:14" ht="12.75" customHeight="1" hidden="1">
      <c r="B54" s="41" t="s">
        <v>222</v>
      </c>
      <c r="D54" s="67">
        <v>0</v>
      </c>
      <c r="E54" s="67">
        <v>0</v>
      </c>
      <c r="F54" s="67"/>
      <c r="G54" s="103"/>
      <c r="J54"/>
      <c r="K54"/>
      <c r="L54"/>
      <c r="M54"/>
      <c r="N54"/>
    </row>
    <row r="55" spans="2:14" ht="12.75" customHeight="1" hidden="1">
      <c r="B55" s="41" t="s">
        <v>243</v>
      </c>
      <c r="D55" s="67">
        <v>35809</v>
      </c>
      <c r="E55" s="67">
        <v>227132</v>
      </c>
      <c r="F55" s="67"/>
      <c r="G55" s="103"/>
      <c r="J55"/>
      <c r="K55"/>
      <c r="L55"/>
      <c r="M55"/>
      <c r="N55"/>
    </row>
    <row r="56" spans="2:14" ht="12.75" customHeight="1">
      <c r="B56" s="41" t="s">
        <v>223</v>
      </c>
      <c r="D56" s="67">
        <v>35809</v>
      </c>
      <c r="E56" s="67">
        <v>227132</v>
      </c>
      <c r="F56" s="67"/>
      <c r="G56" s="103"/>
      <c r="J56"/>
      <c r="K56"/>
      <c r="L56"/>
      <c r="M56"/>
      <c r="N56"/>
    </row>
    <row r="57" spans="2:14" ht="12.75" customHeight="1" hidden="1">
      <c r="B57" s="41" t="s">
        <v>88</v>
      </c>
      <c r="D57" s="67">
        <v>0</v>
      </c>
      <c r="E57" s="67">
        <v>0</v>
      </c>
      <c r="F57" s="67"/>
      <c r="G57" s="103"/>
      <c r="J57"/>
      <c r="K57"/>
      <c r="L57"/>
      <c r="M57"/>
      <c r="N57"/>
    </row>
    <row r="58" spans="2:14" ht="12.75" customHeight="1">
      <c r="B58" s="41" t="s">
        <v>61</v>
      </c>
      <c r="D58" s="67">
        <v>-25722</v>
      </c>
      <c r="E58" s="67">
        <v>-156108</v>
      </c>
      <c r="F58" s="67"/>
      <c r="G58" s="103"/>
      <c r="J58"/>
      <c r="K58"/>
      <c r="L58"/>
      <c r="M58"/>
      <c r="N58"/>
    </row>
    <row r="59" spans="2:14" ht="12.75" customHeight="1">
      <c r="B59" s="41" t="s">
        <v>224</v>
      </c>
      <c r="D59" s="67">
        <v>-1582</v>
      </c>
      <c r="E59" s="67">
        <v>-2195</v>
      </c>
      <c r="F59" s="67"/>
      <c r="G59" s="103"/>
      <c r="J59"/>
      <c r="K59"/>
      <c r="L59"/>
      <c r="M59"/>
      <c r="N59"/>
    </row>
    <row r="60" spans="2:14" ht="12.75" customHeight="1" hidden="1">
      <c r="B60" s="41" t="s">
        <v>89</v>
      </c>
      <c r="D60" s="67">
        <v>0</v>
      </c>
      <c r="E60" s="67">
        <v>0</v>
      </c>
      <c r="F60" s="67"/>
      <c r="G60" s="103"/>
      <c r="J60"/>
      <c r="K60"/>
      <c r="L60"/>
      <c r="M60"/>
      <c r="N60"/>
    </row>
    <row r="61" spans="2:14" ht="12.75" customHeight="1" hidden="1">
      <c r="B61" s="41" t="s">
        <v>211</v>
      </c>
      <c r="D61" s="67">
        <v>0</v>
      </c>
      <c r="E61" s="67">
        <v>0</v>
      </c>
      <c r="F61" s="67"/>
      <c r="G61" s="103"/>
      <c r="J61"/>
      <c r="K61"/>
      <c r="L61"/>
      <c r="M61"/>
      <c r="N61"/>
    </row>
    <row r="62" spans="2:14" ht="12.75" customHeight="1">
      <c r="B62" s="41" t="s">
        <v>190</v>
      </c>
      <c r="D62" s="67">
        <v>-30444</v>
      </c>
      <c r="E62" s="67">
        <v>-1208</v>
      </c>
      <c r="F62" s="67"/>
      <c r="G62" s="103"/>
      <c r="J62"/>
      <c r="K62"/>
      <c r="L62"/>
      <c r="M62"/>
      <c r="N62"/>
    </row>
    <row r="63" spans="2:14" ht="12.75" customHeight="1" hidden="1">
      <c r="B63" s="41" t="s">
        <v>192</v>
      </c>
      <c r="D63" s="67">
        <v>0</v>
      </c>
      <c r="E63" s="67">
        <v>0</v>
      </c>
      <c r="F63" s="67"/>
      <c r="G63" s="103"/>
      <c r="J63"/>
      <c r="K63"/>
      <c r="L63"/>
      <c r="M63"/>
      <c r="N63"/>
    </row>
    <row r="64" spans="2:14" ht="12.75" customHeight="1" hidden="1">
      <c r="B64" s="41" t="s">
        <v>194</v>
      </c>
      <c r="D64" s="67">
        <v>0</v>
      </c>
      <c r="E64" s="67">
        <v>0</v>
      </c>
      <c r="F64" s="67"/>
      <c r="G64" s="103"/>
      <c r="J64"/>
      <c r="K64"/>
      <c r="L64"/>
      <c r="M64"/>
      <c r="N64"/>
    </row>
    <row r="65" spans="2:14" ht="12.75" customHeight="1">
      <c r="B65" s="41" t="s">
        <v>195</v>
      </c>
      <c r="D65" s="86">
        <v>-539</v>
      </c>
      <c r="E65" s="86">
        <v>-647</v>
      </c>
      <c r="F65" s="67"/>
      <c r="G65" s="104"/>
      <c r="J65"/>
      <c r="K65"/>
      <c r="L65"/>
      <c r="M65"/>
      <c r="N65"/>
    </row>
    <row r="66" spans="2:14" ht="12.75" customHeight="1">
      <c r="B66" s="71" t="s">
        <v>62</v>
      </c>
      <c r="C66" s="30"/>
      <c r="D66" s="72">
        <v>-22478</v>
      </c>
      <c r="E66" s="72">
        <v>144726</v>
      </c>
      <c r="F66" s="67"/>
      <c r="G66" s="104"/>
      <c r="J66"/>
      <c r="K66"/>
      <c r="L66"/>
      <c r="M66"/>
      <c r="N66"/>
    </row>
    <row r="67" spans="2:14" ht="12.75" customHeight="1">
      <c r="B67" s="68"/>
      <c r="C67" s="30"/>
      <c r="F67" s="67"/>
      <c r="G67" s="104"/>
      <c r="J67"/>
      <c r="K67"/>
      <c r="L67"/>
      <c r="M67"/>
      <c r="N67"/>
    </row>
    <row r="68" spans="2:14" ht="27.75" customHeight="1" thickBot="1">
      <c r="B68" s="190" t="s">
        <v>225</v>
      </c>
      <c r="C68" s="69"/>
      <c r="D68" s="191">
        <v>-44290</v>
      </c>
      <c r="E68" s="191">
        <v>-49943</v>
      </c>
      <c r="F68" s="67"/>
      <c r="G68" s="104"/>
      <c r="J68"/>
      <c r="K68"/>
      <c r="L68"/>
      <c r="M68"/>
      <c r="N68"/>
    </row>
    <row r="69" spans="2:14" ht="12.75" customHeight="1">
      <c r="B69" s="41"/>
      <c r="D69" s="67"/>
      <c r="E69" s="67"/>
      <c r="F69" s="69"/>
      <c r="G69" s="103"/>
      <c r="J69"/>
      <c r="K69"/>
      <c r="L69"/>
      <c r="M69"/>
      <c r="N69"/>
    </row>
    <row r="70" spans="2:14" ht="12.75" customHeight="1">
      <c r="B70" s="105" t="s">
        <v>226</v>
      </c>
      <c r="C70" s="67"/>
      <c r="D70" s="86">
        <v>2869</v>
      </c>
      <c r="E70" s="86">
        <v>-1935</v>
      </c>
      <c r="F70" s="69"/>
      <c r="G70" s="103"/>
      <c r="J70"/>
      <c r="K70"/>
      <c r="L70"/>
      <c r="M70"/>
      <c r="N70"/>
    </row>
    <row r="71" spans="2:14" ht="12.75" customHeight="1">
      <c r="B71" s="75" t="s">
        <v>18</v>
      </c>
      <c r="C71" s="69"/>
      <c r="D71" s="69">
        <v>-41421</v>
      </c>
      <c r="E71" s="69">
        <v>-51878</v>
      </c>
      <c r="F71" s="67"/>
      <c r="G71" s="103"/>
      <c r="J71"/>
      <c r="K71"/>
      <c r="L71"/>
      <c r="M71"/>
      <c r="N71"/>
    </row>
    <row r="72" spans="2:14" ht="12.75" customHeight="1">
      <c r="B72" s="75"/>
      <c r="C72" s="69"/>
      <c r="D72" s="69"/>
      <c r="E72" s="69"/>
      <c r="F72" s="67"/>
      <c r="G72" s="104"/>
      <c r="J72"/>
      <c r="K72"/>
      <c r="L72"/>
      <c r="M72"/>
      <c r="N72"/>
    </row>
    <row r="73" spans="2:14" ht="12.75" customHeight="1">
      <c r="B73" s="76" t="s">
        <v>63</v>
      </c>
      <c r="C73" s="67"/>
      <c r="D73" s="86">
        <v>114334</v>
      </c>
      <c r="E73" s="86">
        <v>69154</v>
      </c>
      <c r="F73" s="67"/>
      <c r="J73"/>
      <c r="K73"/>
      <c r="L73"/>
      <c r="M73"/>
      <c r="N73"/>
    </row>
    <row r="74" spans="2:14" ht="12.75" customHeight="1" thickBot="1">
      <c r="B74" s="79" t="s">
        <v>64</v>
      </c>
      <c r="C74" s="69"/>
      <c r="D74" s="74">
        <v>72913</v>
      </c>
      <c r="E74" s="74">
        <v>17276</v>
      </c>
      <c r="F74" s="69"/>
      <c r="J74"/>
      <c r="K74"/>
      <c r="L74"/>
      <c r="M74"/>
      <c r="N74"/>
    </row>
    <row r="75" spans="2:14" ht="12.75" customHeight="1" hidden="1">
      <c r="B75" s="75"/>
      <c r="C75" s="69"/>
      <c r="D75" s="69">
        <v>0</v>
      </c>
      <c r="E75" s="69">
        <v>0</v>
      </c>
      <c r="F75" s="67"/>
      <c r="J75"/>
      <c r="K75"/>
      <c r="L75"/>
      <c r="M75"/>
      <c r="N75"/>
    </row>
    <row r="76" spans="4:14" ht="12.75" customHeight="1">
      <c r="D76" s="77"/>
      <c r="E76" s="77"/>
      <c r="F76" s="69"/>
      <c r="J76"/>
      <c r="K76"/>
      <c r="L76"/>
      <c r="M76"/>
      <c r="N76"/>
    </row>
    <row r="77" spans="2:14" ht="12.75" customHeight="1">
      <c r="B77" s="23"/>
      <c r="C77" s="46"/>
      <c r="D77" s="46"/>
      <c r="E77" s="46"/>
      <c r="F77" s="69"/>
      <c r="J77"/>
      <c r="K77"/>
      <c r="L77"/>
      <c r="M77"/>
      <c r="N77"/>
    </row>
    <row r="78" spans="2:14" ht="12.75" customHeight="1">
      <c r="B78" s="23"/>
      <c r="J78"/>
      <c r="K78"/>
      <c r="L78"/>
      <c r="M78"/>
      <c r="N78"/>
    </row>
    <row r="79" spans="6:14" ht="12.75" customHeight="1">
      <c r="F79" s="46"/>
      <c r="J79"/>
      <c r="K79"/>
      <c r="L79"/>
      <c r="M79"/>
      <c r="N79"/>
    </row>
  </sheetData>
  <sheetProtection/>
  <mergeCells count="1">
    <mergeCell ref="D4:E4"/>
  </mergeCells>
  <printOptions horizontalCentered="1" verticalCentered="1"/>
  <pageMargins left="0.75" right="0.75" top="1" bottom="1" header="0" footer="0"/>
  <pageSetup fitToHeight="1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4"/>
  <sheetViews>
    <sheetView zoomScale="90" zoomScaleNormal="90" zoomScalePageLayoutView="0" workbookViewId="0" topLeftCell="A16">
      <selection activeCell="F21" sqref="F21"/>
    </sheetView>
  </sheetViews>
  <sheetFormatPr defaultColWidth="0" defaultRowHeight="12.75"/>
  <cols>
    <col min="1" max="1" width="17.28125" style="136" customWidth="1"/>
    <col min="2" max="2" width="36.7109375" style="136" customWidth="1"/>
    <col min="3" max="3" width="30.28125" style="178" bestFit="1" customWidth="1"/>
    <col min="4" max="4" width="26.7109375" style="136" customWidth="1"/>
    <col min="5" max="5" width="10.140625" style="136" customWidth="1"/>
    <col min="6" max="7" width="14.00390625" style="136" bestFit="1" customWidth="1"/>
    <col min="8" max="8" width="11.421875" style="136" customWidth="1"/>
    <col min="9" max="10" width="14.8515625" style="136" hidden="1" customWidth="1"/>
    <col min="11" max="11" width="29.8515625" style="136" hidden="1" customWidth="1"/>
    <col min="12" max="16384" width="14.8515625" style="136" hidden="1" customWidth="1"/>
  </cols>
  <sheetData>
    <row r="1" spans="1:7" s="126" customFormat="1" ht="20.25">
      <c r="A1" s="122" t="s">
        <v>93</v>
      </c>
      <c r="B1" s="123"/>
      <c r="C1" s="124"/>
      <c r="D1" s="123"/>
      <c r="E1" s="125"/>
      <c r="F1" s="125"/>
      <c r="G1" s="125"/>
    </row>
    <row r="2" spans="1:7" s="126" customFormat="1" ht="15" customHeight="1" hidden="1">
      <c r="A2" s="127">
        <v>56</v>
      </c>
      <c r="B2" s="128"/>
      <c r="C2" s="129"/>
      <c r="E2" s="128"/>
      <c r="F2" s="128"/>
      <c r="G2" s="128"/>
    </row>
    <row r="3" spans="1:7" s="126" customFormat="1" ht="26.25" customHeight="1">
      <c r="A3" s="130" t="s">
        <v>94</v>
      </c>
      <c r="B3" s="131"/>
      <c r="C3" s="131"/>
      <c r="D3" s="125"/>
      <c r="E3" s="125"/>
      <c r="F3" s="125"/>
      <c r="G3" s="125"/>
    </row>
    <row r="4" spans="1:7" ht="24" customHeight="1">
      <c r="A4" s="132" t="s">
        <v>95</v>
      </c>
      <c r="B4" s="133"/>
      <c r="C4" s="134"/>
      <c r="D4" s="133"/>
      <c r="E4" s="135"/>
      <c r="F4" s="135"/>
      <c r="G4" s="180" t="e">
        <f>+F29/#REF!</f>
        <v>#REF!</v>
      </c>
    </row>
    <row r="5" spans="1:7" ht="24" customHeight="1">
      <c r="A5" s="201" t="s">
        <v>96</v>
      </c>
      <c r="B5" s="203" t="s">
        <v>97</v>
      </c>
      <c r="C5" s="206" t="s">
        <v>98</v>
      </c>
      <c r="D5" s="179"/>
      <c r="E5" s="137" t="s">
        <v>99</v>
      </c>
      <c r="F5" s="138"/>
      <c r="G5" s="138"/>
    </row>
    <row r="6" spans="1:7" ht="23.25" customHeight="1">
      <c r="A6" s="202"/>
      <c r="B6" s="204"/>
      <c r="C6" s="207"/>
      <c r="D6" s="139" t="s">
        <v>100</v>
      </c>
      <c r="E6" s="198" t="s">
        <v>101</v>
      </c>
      <c r="F6" s="140" t="s">
        <v>102</v>
      </c>
      <c r="G6" s="140" t="s">
        <v>102</v>
      </c>
    </row>
    <row r="7" spans="1:7" ht="21" customHeight="1">
      <c r="A7" s="141"/>
      <c r="B7" s="204"/>
      <c r="C7" s="142" t="s">
        <v>103</v>
      </c>
      <c r="D7" s="143" t="s">
        <v>104</v>
      </c>
      <c r="E7" s="199"/>
      <c r="F7" s="144" t="s">
        <v>105</v>
      </c>
      <c r="G7" s="144" t="s">
        <v>105</v>
      </c>
    </row>
    <row r="8" spans="1:7" s="149" customFormat="1" ht="14.25" customHeight="1">
      <c r="A8" s="145" t="s">
        <v>106</v>
      </c>
      <c r="B8" s="205"/>
      <c r="C8" s="146" t="s">
        <v>103</v>
      </c>
      <c r="D8" s="147" t="s">
        <v>107</v>
      </c>
      <c r="E8" s="200"/>
      <c r="F8" s="148" t="s">
        <v>107</v>
      </c>
      <c r="G8" s="148" t="s">
        <v>90</v>
      </c>
    </row>
    <row r="9" spans="1:7" ht="2.25" customHeight="1">
      <c r="A9" s="150" t="s">
        <v>108</v>
      </c>
      <c r="B9" s="151"/>
      <c r="C9" s="152" t="s">
        <v>109</v>
      </c>
      <c r="D9" s="153"/>
      <c r="E9" s="154"/>
      <c r="F9" s="153"/>
      <c r="G9" s="153"/>
    </row>
    <row r="10" spans="1:11" s="161" customFormat="1" ht="15">
      <c r="A10" s="155" t="s">
        <v>110</v>
      </c>
      <c r="B10" s="156" t="s">
        <v>111</v>
      </c>
      <c r="C10" s="157" t="s">
        <v>112</v>
      </c>
      <c r="D10" s="158" t="s">
        <v>112</v>
      </c>
      <c r="E10" s="159">
        <v>1</v>
      </c>
      <c r="F10" s="160">
        <v>2864</v>
      </c>
      <c r="G10" s="160" t="e">
        <f>ROUND(F10/$G$4,0)</f>
        <v>#REF!</v>
      </c>
      <c r="K10" s="161" t="s">
        <v>113</v>
      </c>
    </row>
    <row r="11" spans="1:11" s="163" customFormat="1" ht="15.75" customHeight="1">
      <c r="A11" s="155" t="s">
        <v>114</v>
      </c>
      <c r="B11" s="156" t="s">
        <v>115</v>
      </c>
      <c r="C11" s="162" t="s">
        <v>112</v>
      </c>
      <c r="D11" s="158" t="s">
        <v>112</v>
      </c>
      <c r="E11" s="159">
        <v>42</v>
      </c>
      <c r="F11" s="160">
        <v>54005</v>
      </c>
      <c r="G11" s="160" t="e">
        <f aca="true" t="shared" si="0" ref="G11:G27">ROUND(F11/$G$4,0)</f>
        <v>#REF!</v>
      </c>
      <c r="K11" s="163" t="s">
        <v>116</v>
      </c>
    </row>
    <row r="12" spans="1:11" s="163" customFormat="1" ht="15.75" customHeight="1">
      <c r="A12" s="155" t="s">
        <v>114</v>
      </c>
      <c r="B12" s="156" t="s">
        <v>115</v>
      </c>
      <c r="C12" s="162" t="s">
        <v>117</v>
      </c>
      <c r="D12" s="158" t="s">
        <v>117</v>
      </c>
      <c r="E12" s="159">
        <v>2</v>
      </c>
      <c r="F12" s="160">
        <v>9416</v>
      </c>
      <c r="G12" s="160" t="e">
        <f t="shared" si="0"/>
        <v>#REF!</v>
      </c>
      <c r="K12" s="163" t="s">
        <v>118</v>
      </c>
    </row>
    <row r="13" spans="1:11" s="163" customFormat="1" ht="15.75" customHeight="1">
      <c r="A13" s="155" t="s">
        <v>119</v>
      </c>
      <c r="B13" s="164" t="s">
        <v>120</v>
      </c>
      <c r="C13" s="162" t="s">
        <v>121</v>
      </c>
      <c r="D13" s="158" t="s">
        <v>121</v>
      </c>
      <c r="E13" s="159">
        <v>7</v>
      </c>
      <c r="F13" s="160">
        <v>30024</v>
      </c>
      <c r="G13" s="160" t="e">
        <f t="shared" si="0"/>
        <v>#REF!</v>
      </c>
      <c r="K13" s="163" t="s">
        <v>122</v>
      </c>
    </row>
    <row r="14" spans="1:11" s="163" customFormat="1" ht="15.75" customHeight="1">
      <c r="A14" s="155" t="s">
        <v>119</v>
      </c>
      <c r="B14" s="156" t="s">
        <v>120</v>
      </c>
      <c r="C14" s="162" t="s">
        <v>117</v>
      </c>
      <c r="D14" s="158" t="s">
        <v>117</v>
      </c>
      <c r="E14" s="159">
        <v>101</v>
      </c>
      <c r="F14" s="160">
        <v>431043</v>
      </c>
      <c r="G14" s="160" t="e">
        <f t="shared" si="0"/>
        <v>#REF!</v>
      </c>
      <c r="K14" s="163" t="s">
        <v>123</v>
      </c>
    </row>
    <row r="15" spans="1:11" s="163" customFormat="1" ht="15.75" customHeight="1">
      <c r="A15" s="155" t="s">
        <v>119</v>
      </c>
      <c r="B15" s="156" t="s">
        <v>120</v>
      </c>
      <c r="C15" s="162" t="s">
        <v>124</v>
      </c>
      <c r="D15" s="158" t="s">
        <v>124</v>
      </c>
      <c r="E15" s="159">
        <v>18</v>
      </c>
      <c r="F15" s="160">
        <v>73012</v>
      </c>
      <c r="G15" s="160" t="e">
        <f t="shared" si="0"/>
        <v>#REF!</v>
      </c>
      <c r="K15" s="163" t="s">
        <v>125</v>
      </c>
    </row>
    <row r="16" spans="1:11" s="163" customFormat="1" ht="15.75" customHeight="1">
      <c r="A16" s="155" t="s">
        <v>119</v>
      </c>
      <c r="B16" s="156" t="s">
        <v>126</v>
      </c>
      <c r="C16" s="162" t="s">
        <v>117</v>
      </c>
      <c r="D16" s="158" t="s">
        <v>117</v>
      </c>
      <c r="E16" s="159">
        <v>41</v>
      </c>
      <c r="F16" s="160">
        <v>174328</v>
      </c>
      <c r="G16" s="160" t="e">
        <f t="shared" si="0"/>
        <v>#REF!</v>
      </c>
      <c r="K16" s="163" t="s">
        <v>127</v>
      </c>
    </row>
    <row r="17" spans="1:11" s="163" customFormat="1" ht="15.75" customHeight="1">
      <c r="A17" s="155" t="s">
        <v>119</v>
      </c>
      <c r="B17" s="156" t="s">
        <v>126</v>
      </c>
      <c r="C17" s="162" t="s">
        <v>128</v>
      </c>
      <c r="D17" s="158" t="s">
        <v>128</v>
      </c>
      <c r="E17" s="159">
        <v>1026</v>
      </c>
      <c r="F17" s="160">
        <v>4082477</v>
      </c>
      <c r="G17" s="160" t="e">
        <f t="shared" si="0"/>
        <v>#REF!</v>
      </c>
      <c r="K17" s="163" t="s">
        <v>129</v>
      </c>
    </row>
    <row r="18" spans="1:11" s="163" customFormat="1" ht="15.75" customHeight="1">
      <c r="A18" s="155" t="s">
        <v>119</v>
      </c>
      <c r="B18" s="156" t="s">
        <v>130</v>
      </c>
      <c r="C18" s="162" t="s">
        <v>117</v>
      </c>
      <c r="D18" s="158" t="s">
        <v>117</v>
      </c>
      <c r="E18" s="159">
        <v>21</v>
      </c>
      <c r="F18" s="160">
        <v>94935</v>
      </c>
      <c r="G18" s="160" t="e">
        <f t="shared" si="0"/>
        <v>#REF!</v>
      </c>
      <c r="K18" s="163" t="s">
        <v>17</v>
      </c>
    </row>
    <row r="19" spans="1:11" s="163" customFormat="1" ht="15.75" customHeight="1">
      <c r="A19" s="155" t="s">
        <v>119</v>
      </c>
      <c r="B19" s="156" t="s">
        <v>131</v>
      </c>
      <c r="C19" s="162" t="s">
        <v>117</v>
      </c>
      <c r="D19" s="158" t="s">
        <v>117</v>
      </c>
      <c r="E19" s="159">
        <v>16</v>
      </c>
      <c r="F19" s="160">
        <v>76018</v>
      </c>
      <c r="G19" s="160" t="e">
        <f t="shared" si="0"/>
        <v>#REF!</v>
      </c>
      <c r="K19" s="163" t="s">
        <v>132</v>
      </c>
    </row>
    <row r="20" spans="1:11" s="163" customFormat="1" ht="15.75" customHeight="1">
      <c r="A20" s="155" t="s">
        <v>119</v>
      </c>
      <c r="B20" s="164" t="s">
        <v>133</v>
      </c>
      <c r="C20" s="162" t="s">
        <v>117</v>
      </c>
      <c r="D20" s="158" t="s">
        <v>117</v>
      </c>
      <c r="E20" s="159">
        <v>43</v>
      </c>
      <c r="F20" s="160">
        <v>179408</v>
      </c>
      <c r="G20" s="160" t="e">
        <f t="shared" si="0"/>
        <v>#REF!</v>
      </c>
      <c r="K20" s="163" t="s">
        <v>41</v>
      </c>
    </row>
    <row r="21" spans="1:7" s="163" customFormat="1" ht="15.75" customHeight="1">
      <c r="A21" s="155" t="s">
        <v>138</v>
      </c>
      <c r="B21" s="156" t="s">
        <v>111</v>
      </c>
      <c r="C21" s="162" t="s">
        <v>136</v>
      </c>
      <c r="D21" s="158" t="s">
        <v>136</v>
      </c>
      <c r="E21" s="159">
        <v>0</v>
      </c>
      <c r="F21" s="159">
        <v>20993</v>
      </c>
      <c r="G21" s="160" t="e">
        <f t="shared" si="0"/>
        <v>#REF!</v>
      </c>
    </row>
    <row r="22" spans="1:7" s="163" customFormat="1" ht="15.75" customHeight="1">
      <c r="A22" s="155" t="s">
        <v>139</v>
      </c>
      <c r="B22" s="156" t="s">
        <v>79</v>
      </c>
      <c r="C22" s="162" t="s">
        <v>136</v>
      </c>
      <c r="D22" s="158" t="s">
        <v>136</v>
      </c>
      <c r="E22" s="159">
        <v>0</v>
      </c>
      <c r="F22" s="159">
        <v>18177</v>
      </c>
      <c r="G22" s="160" t="e">
        <f t="shared" si="0"/>
        <v>#REF!</v>
      </c>
    </row>
    <row r="23" spans="1:7" s="163" customFormat="1" ht="15.75" customHeight="1">
      <c r="A23" s="155" t="s">
        <v>140</v>
      </c>
      <c r="B23" s="156" t="s">
        <v>115</v>
      </c>
      <c r="C23" s="162" t="s">
        <v>136</v>
      </c>
      <c r="D23" s="158" t="s">
        <v>136</v>
      </c>
      <c r="E23" s="159">
        <v>0</v>
      </c>
      <c r="F23" s="159">
        <v>12853</v>
      </c>
      <c r="G23" s="160" t="e">
        <f t="shared" si="0"/>
        <v>#REF!</v>
      </c>
    </row>
    <row r="24" spans="1:7" s="163" customFormat="1" ht="15.75" customHeight="1">
      <c r="A24" s="155" t="s">
        <v>140</v>
      </c>
      <c r="B24" s="156" t="s">
        <v>115</v>
      </c>
      <c r="C24" s="162" t="s">
        <v>137</v>
      </c>
      <c r="D24" s="158" t="s">
        <v>137</v>
      </c>
      <c r="E24" s="159">
        <v>0</v>
      </c>
      <c r="F24" s="159">
        <v>478882</v>
      </c>
      <c r="G24" s="160" t="e">
        <f t="shared" si="0"/>
        <v>#REF!</v>
      </c>
    </row>
    <row r="25" spans="1:7" s="163" customFormat="1" ht="15.75" customHeight="1">
      <c r="A25" s="155" t="s">
        <v>134</v>
      </c>
      <c r="B25" s="156" t="s">
        <v>135</v>
      </c>
      <c r="C25" s="162" t="s">
        <v>124</v>
      </c>
      <c r="D25" s="158" t="s">
        <v>124</v>
      </c>
      <c r="E25" s="159">
        <v>28</v>
      </c>
      <c r="F25" s="159">
        <v>122476</v>
      </c>
      <c r="G25" s="160" t="e">
        <f t="shared" si="0"/>
        <v>#REF!</v>
      </c>
    </row>
    <row r="26" spans="1:7" s="163" customFormat="1" ht="15.75" customHeight="1">
      <c r="A26" s="155" t="s">
        <v>134</v>
      </c>
      <c r="B26" s="156" t="s">
        <v>135</v>
      </c>
      <c r="C26" s="162" t="s">
        <v>137</v>
      </c>
      <c r="D26" s="158" t="s">
        <v>137</v>
      </c>
      <c r="E26" s="159">
        <v>0</v>
      </c>
      <c r="F26" s="159">
        <v>8492796</v>
      </c>
      <c r="G26" s="160" t="e">
        <f t="shared" si="0"/>
        <v>#REF!</v>
      </c>
    </row>
    <row r="27" spans="1:7" s="163" customFormat="1" ht="15.75" customHeight="1">
      <c r="A27" s="155" t="s">
        <v>140</v>
      </c>
      <c r="B27" s="156" t="s">
        <v>115</v>
      </c>
      <c r="C27" s="162" t="s">
        <v>137</v>
      </c>
      <c r="D27" s="158" t="s">
        <v>137</v>
      </c>
      <c r="E27" s="159">
        <v>0</v>
      </c>
      <c r="F27" s="159">
        <v>478882</v>
      </c>
      <c r="G27" s="160" t="e">
        <f t="shared" si="0"/>
        <v>#REF!</v>
      </c>
    </row>
    <row r="28" spans="1:7" s="163" customFormat="1" ht="15.75" customHeight="1">
      <c r="A28" s="155" t="s">
        <v>141</v>
      </c>
      <c r="B28" s="156" t="s">
        <v>142</v>
      </c>
      <c r="C28" s="162" t="s">
        <v>136</v>
      </c>
      <c r="D28" s="158" t="s">
        <v>136</v>
      </c>
      <c r="E28" s="159">
        <v>0</v>
      </c>
      <c r="F28" s="159">
        <v>277685</v>
      </c>
      <c r="G28" s="160" t="e">
        <f>ROUND(F28/$G$4,0)-1</f>
        <v>#REF!</v>
      </c>
    </row>
    <row r="29" spans="1:7" s="169" customFormat="1" ht="15.75" customHeight="1">
      <c r="A29" s="165" t="s">
        <v>143</v>
      </c>
      <c r="B29" s="166"/>
      <c r="C29" s="167" t="s">
        <v>144</v>
      </c>
      <c r="D29" s="168"/>
      <c r="E29" s="181">
        <f>SUM(E10:E28)</f>
        <v>1346</v>
      </c>
      <c r="F29" s="182">
        <f>SUM(F10:F28)</f>
        <v>15110274</v>
      </c>
      <c r="G29" s="182" t="e">
        <f>SUM(G10:G28)</f>
        <v>#REF!</v>
      </c>
    </row>
    <row r="30" spans="1:7" s="175" customFormat="1" ht="15.75" customHeight="1">
      <c r="A30" s="170"/>
      <c r="B30" s="171"/>
      <c r="C30" s="172"/>
      <c r="D30" s="173"/>
      <c r="E30" s="173"/>
      <c r="F30" s="173"/>
      <c r="G30" s="173"/>
    </row>
    <row r="31" spans="1:7" s="175" customFormat="1" ht="15.75" customHeight="1">
      <c r="A31" s="170"/>
      <c r="B31" s="171"/>
      <c r="C31" s="172"/>
      <c r="D31" s="173"/>
      <c r="E31" s="173"/>
      <c r="F31" s="173"/>
      <c r="G31" s="173"/>
    </row>
    <row r="32" spans="1:7" s="175" customFormat="1" ht="15.75" customHeight="1">
      <c r="A32" s="174"/>
      <c r="B32" s="174"/>
      <c r="C32" s="176"/>
      <c r="D32" s="174"/>
      <c r="E32" s="174"/>
      <c r="F32" s="174"/>
      <c r="G32" s="174"/>
    </row>
    <row r="33" s="175" customFormat="1" ht="15.75" customHeight="1">
      <c r="C33" s="177"/>
    </row>
    <row r="34" s="175" customFormat="1" ht="15.75" customHeight="1">
      <c r="C34" s="177"/>
    </row>
    <row r="35" s="175" customFormat="1" ht="15.75" customHeight="1">
      <c r="C35" s="177"/>
    </row>
    <row r="36" s="175" customFormat="1" ht="15.75" customHeight="1">
      <c r="C36" s="177"/>
    </row>
    <row r="37" s="175" customFormat="1" ht="15.75" customHeight="1">
      <c r="C37" s="177"/>
    </row>
    <row r="38" s="175" customFormat="1" ht="15.75" customHeight="1">
      <c r="C38" s="177"/>
    </row>
    <row r="39" s="175" customFormat="1" ht="14.25">
      <c r="C39" s="177"/>
    </row>
    <row r="40" s="175" customFormat="1" ht="14.25">
      <c r="C40" s="177"/>
    </row>
    <row r="41" s="175" customFormat="1" ht="14.25">
      <c r="C41" s="177"/>
    </row>
    <row r="42" s="175" customFormat="1" ht="14.25">
      <c r="C42" s="177"/>
    </row>
    <row r="43" s="175" customFormat="1" ht="14.25">
      <c r="C43" s="177"/>
    </row>
    <row r="44" s="175" customFormat="1" ht="14.25">
      <c r="C44" s="177"/>
    </row>
    <row r="45" s="175" customFormat="1" ht="14.25">
      <c r="C45" s="177"/>
    </row>
    <row r="46" s="175" customFormat="1" ht="14.25">
      <c r="C46" s="177"/>
    </row>
    <row r="47" s="175" customFormat="1" ht="14.25">
      <c r="C47" s="177"/>
    </row>
    <row r="48" s="175" customFormat="1" ht="14.25">
      <c r="C48" s="177"/>
    </row>
    <row r="49" s="175" customFormat="1" ht="14.25">
      <c r="C49" s="177"/>
    </row>
    <row r="50" s="175" customFormat="1" ht="14.25">
      <c r="C50" s="177"/>
    </row>
    <row r="51" s="175" customFormat="1" ht="14.25">
      <c r="C51" s="177"/>
    </row>
    <row r="52" s="175" customFormat="1" ht="14.25">
      <c r="C52" s="177"/>
    </row>
    <row r="53" s="175" customFormat="1" ht="14.25">
      <c r="C53" s="177"/>
    </row>
    <row r="54" s="175" customFormat="1" ht="14.25">
      <c r="C54" s="177"/>
    </row>
    <row r="55" s="175" customFormat="1" ht="14.25">
      <c r="C55" s="177"/>
    </row>
    <row r="56" s="175" customFormat="1" ht="14.25">
      <c r="C56" s="177"/>
    </row>
    <row r="57" s="175" customFormat="1" ht="14.25">
      <c r="C57" s="177"/>
    </row>
    <row r="58" s="175" customFormat="1" ht="14.25">
      <c r="C58" s="177"/>
    </row>
    <row r="59" s="175" customFormat="1" ht="14.25">
      <c r="C59" s="177"/>
    </row>
    <row r="60" s="175" customFormat="1" ht="14.25">
      <c r="C60" s="177"/>
    </row>
    <row r="61" s="175" customFormat="1" ht="14.25">
      <c r="C61" s="177"/>
    </row>
    <row r="62" s="175" customFormat="1" ht="14.25">
      <c r="C62" s="177"/>
    </row>
    <row r="63" s="175" customFormat="1" ht="14.25">
      <c r="C63" s="177"/>
    </row>
    <row r="64" s="175" customFormat="1" ht="14.25">
      <c r="C64" s="177"/>
    </row>
    <row r="65" s="175" customFormat="1" ht="14.25">
      <c r="C65" s="177"/>
    </row>
    <row r="66" s="175" customFormat="1" ht="14.25">
      <c r="C66" s="177"/>
    </row>
    <row r="67" s="175" customFormat="1" ht="14.25">
      <c r="C67" s="177"/>
    </row>
    <row r="68" s="175" customFormat="1" ht="14.25">
      <c r="C68" s="177"/>
    </row>
    <row r="69" s="175" customFormat="1" ht="14.25">
      <c r="C69" s="177"/>
    </row>
    <row r="70" s="175" customFormat="1" ht="14.25">
      <c r="C70" s="177"/>
    </row>
    <row r="71" s="175" customFormat="1" ht="14.25">
      <c r="C71" s="177"/>
    </row>
    <row r="72" s="175" customFormat="1" ht="14.25">
      <c r="C72" s="177"/>
    </row>
    <row r="73" s="175" customFormat="1" ht="14.25">
      <c r="C73" s="177"/>
    </row>
    <row r="74" s="175" customFormat="1" ht="14.25">
      <c r="C74" s="177"/>
    </row>
    <row r="75" s="175" customFormat="1" ht="14.25">
      <c r="C75" s="177"/>
    </row>
    <row r="76" s="175" customFormat="1" ht="14.25">
      <c r="C76" s="177"/>
    </row>
    <row r="77" s="175" customFormat="1" ht="14.25">
      <c r="C77" s="177"/>
    </row>
    <row r="78" s="175" customFormat="1" ht="14.25">
      <c r="C78" s="177"/>
    </row>
    <row r="79" s="175" customFormat="1" ht="14.25">
      <c r="C79" s="177"/>
    </row>
    <row r="80" s="175" customFormat="1" ht="14.25">
      <c r="C80" s="177"/>
    </row>
    <row r="81" s="175" customFormat="1" ht="14.25">
      <c r="C81" s="177"/>
    </row>
    <row r="82" s="175" customFormat="1" ht="14.25">
      <c r="C82" s="177"/>
    </row>
    <row r="83" s="175" customFormat="1" ht="14.25">
      <c r="C83" s="177"/>
    </row>
    <row r="84" s="175" customFormat="1" ht="14.25">
      <c r="C84" s="177"/>
    </row>
    <row r="85" s="175" customFormat="1" ht="14.25">
      <c r="C85" s="177"/>
    </row>
    <row r="86" s="175" customFormat="1" ht="14.25">
      <c r="C86" s="177"/>
    </row>
    <row r="87" s="175" customFormat="1" ht="14.25">
      <c r="C87" s="177"/>
    </row>
    <row r="88" s="175" customFormat="1" ht="14.25">
      <c r="C88" s="177"/>
    </row>
    <row r="89" s="175" customFormat="1" ht="14.25">
      <c r="C89" s="177"/>
    </row>
    <row r="90" s="175" customFormat="1" ht="14.25">
      <c r="C90" s="177"/>
    </row>
    <row r="91" s="175" customFormat="1" ht="14.25">
      <c r="C91" s="177"/>
    </row>
    <row r="92" s="175" customFormat="1" ht="14.25">
      <c r="C92" s="177"/>
    </row>
    <row r="93" s="175" customFormat="1" ht="14.25">
      <c r="C93" s="177"/>
    </row>
    <row r="94" s="175" customFormat="1" ht="14.25">
      <c r="C94" s="177"/>
    </row>
    <row r="95" s="175" customFormat="1" ht="14.25">
      <c r="C95" s="177"/>
    </row>
    <row r="96" s="175" customFormat="1" ht="14.25">
      <c r="C96" s="177"/>
    </row>
    <row r="97" s="175" customFormat="1" ht="14.25">
      <c r="C97" s="177"/>
    </row>
    <row r="98" s="175" customFormat="1" ht="14.25">
      <c r="C98" s="177"/>
    </row>
    <row r="99" s="175" customFormat="1" ht="14.25">
      <c r="C99" s="177"/>
    </row>
    <row r="100" s="175" customFormat="1" ht="14.25">
      <c r="C100" s="177"/>
    </row>
    <row r="101" s="175" customFormat="1" ht="14.25">
      <c r="C101" s="177"/>
    </row>
    <row r="102" s="175" customFormat="1" ht="14.25">
      <c r="C102" s="177"/>
    </row>
    <row r="103" s="175" customFormat="1" ht="14.25">
      <c r="C103" s="177"/>
    </row>
    <row r="104" s="175" customFormat="1" ht="14.25">
      <c r="C104" s="177"/>
    </row>
    <row r="105" s="175" customFormat="1" ht="14.25">
      <c r="C105" s="177"/>
    </row>
    <row r="106" s="175" customFormat="1" ht="14.25">
      <c r="C106" s="177"/>
    </row>
    <row r="107" s="175" customFormat="1" ht="14.25">
      <c r="C107" s="177"/>
    </row>
    <row r="108" s="175" customFormat="1" ht="14.25">
      <c r="C108" s="177"/>
    </row>
    <row r="109" s="175" customFormat="1" ht="14.25">
      <c r="C109" s="177"/>
    </row>
    <row r="110" s="175" customFormat="1" ht="14.25">
      <c r="C110" s="177"/>
    </row>
    <row r="111" s="175" customFormat="1" ht="14.25">
      <c r="C111" s="177"/>
    </row>
    <row r="112" s="175" customFormat="1" ht="14.25">
      <c r="C112" s="177"/>
    </row>
    <row r="113" s="175" customFormat="1" ht="14.25">
      <c r="C113" s="177"/>
    </row>
    <row r="114" s="175" customFormat="1" ht="14.25">
      <c r="C114" s="177"/>
    </row>
    <row r="115" s="175" customFormat="1" ht="14.25">
      <c r="C115" s="177"/>
    </row>
    <row r="116" s="175" customFormat="1" ht="14.25">
      <c r="C116" s="177"/>
    </row>
    <row r="117" s="175" customFormat="1" ht="14.25">
      <c r="C117" s="177"/>
    </row>
    <row r="118" s="175" customFormat="1" ht="14.25">
      <c r="C118" s="177"/>
    </row>
    <row r="119" s="175" customFormat="1" ht="14.25">
      <c r="C119" s="177"/>
    </row>
    <row r="120" s="175" customFormat="1" ht="14.25">
      <c r="C120" s="177"/>
    </row>
    <row r="121" s="175" customFormat="1" ht="14.25">
      <c r="C121" s="177"/>
    </row>
    <row r="122" s="175" customFormat="1" ht="14.25">
      <c r="C122" s="177"/>
    </row>
    <row r="123" s="175" customFormat="1" ht="14.25">
      <c r="C123" s="177"/>
    </row>
    <row r="124" s="175" customFormat="1" ht="14.25">
      <c r="C124" s="177"/>
    </row>
    <row r="125" s="175" customFormat="1" ht="14.25">
      <c r="C125" s="177"/>
    </row>
    <row r="126" s="175" customFormat="1" ht="14.25">
      <c r="C126" s="177"/>
    </row>
    <row r="127" s="175" customFormat="1" ht="14.25">
      <c r="C127" s="177"/>
    </row>
    <row r="128" s="175" customFormat="1" ht="14.25">
      <c r="C128" s="177"/>
    </row>
    <row r="129" s="175" customFormat="1" ht="14.25">
      <c r="C129" s="177"/>
    </row>
    <row r="130" s="175" customFormat="1" ht="14.25">
      <c r="C130" s="177"/>
    </row>
    <row r="131" s="175" customFormat="1" ht="14.25">
      <c r="C131" s="177"/>
    </row>
    <row r="132" s="175" customFormat="1" ht="14.25">
      <c r="C132" s="177"/>
    </row>
    <row r="133" s="175" customFormat="1" ht="14.25">
      <c r="C133" s="177"/>
    </row>
    <row r="134" s="175" customFormat="1" ht="14.25">
      <c r="C134" s="177"/>
    </row>
    <row r="135" s="175" customFormat="1" ht="14.25">
      <c r="C135" s="177"/>
    </row>
    <row r="136" s="175" customFormat="1" ht="14.25">
      <c r="C136" s="177"/>
    </row>
    <row r="137" s="175" customFormat="1" ht="14.25">
      <c r="C137" s="177"/>
    </row>
    <row r="138" s="175" customFormat="1" ht="14.25">
      <c r="C138" s="177"/>
    </row>
    <row r="139" s="175" customFormat="1" ht="14.25">
      <c r="C139" s="177"/>
    </row>
    <row r="140" s="175" customFormat="1" ht="14.25">
      <c r="C140" s="177"/>
    </row>
    <row r="141" s="175" customFormat="1" ht="14.25">
      <c r="C141" s="177"/>
    </row>
    <row r="142" s="175" customFormat="1" ht="14.25">
      <c r="C142" s="177"/>
    </row>
    <row r="143" s="175" customFormat="1" ht="14.25">
      <c r="C143" s="177"/>
    </row>
    <row r="144" s="175" customFormat="1" ht="14.25">
      <c r="C144" s="177"/>
    </row>
    <row r="145" s="175" customFormat="1" ht="14.25">
      <c r="C145" s="177"/>
    </row>
    <row r="146" s="175" customFormat="1" ht="14.25">
      <c r="C146" s="177"/>
    </row>
    <row r="147" s="175" customFormat="1" ht="14.25">
      <c r="C147" s="177"/>
    </row>
    <row r="148" s="175" customFormat="1" ht="14.25">
      <c r="C148" s="177"/>
    </row>
    <row r="149" s="175" customFormat="1" ht="14.25">
      <c r="C149" s="177"/>
    </row>
    <row r="150" s="175" customFormat="1" ht="14.25">
      <c r="C150" s="177"/>
    </row>
    <row r="151" s="175" customFormat="1" ht="14.25">
      <c r="C151" s="177"/>
    </row>
    <row r="152" s="175" customFormat="1" ht="14.25">
      <c r="C152" s="177"/>
    </row>
    <row r="153" s="175" customFormat="1" ht="14.25">
      <c r="C153" s="177"/>
    </row>
    <row r="154" s="175" customFormat="1" ht="14.25">
      <c r="C154" s="177"/>
    </row>
    <row r="155" s="175" customFormat="1" ht="14.25">
      <c r="C155" s="177"/>
    </row>
    <row r="156" s="175" customFormat="1" ht="14.25">
      <c r="C156" s="177"/>
    </row>
    <row r="157" s="175" customFormat="1" ht="14.25">
      <c r="C157" s="177"/>
    </row>
    <row r="158" s="175" customFormat="1" ht="14.25">
      <c r="C158" s="177"/>
    </row>
    <row r="159" s="175" customFormat="1" ht="14.25">
      <c r="C159" s="177"/>
    </row>
    <row r="160" s="175" customFormat="1" ht="14.25">
      <c r="C160" s="177"/>
    </row>
    <row r="161" s="175" customFormat="1" ht="14.25">
      <c r="C161" s="177"/>
    </row>
    <row r="162" s="175" customFormat="1" ht="14.25">
      <c r="C162" s="177"/>
    </row>
    <row r="163" s="175" customFormat="1" ht="14.25">
      <c r="C163" s="177"/>
    </row>
    <row r="164" s="175" customFormat="1" ht="14.25">
      <c r="C164" s="177"/>
    </row>
    <row r="165" s="175" customFormat="1" ht="14.25">
      <c r="C165" s="177"/>
    </row>
    <row r="166" s="175" customFormat="1" ht="14.25">
      <c r="C166" s="177"/>
    </row>
    <row r="167" s="175" customFormat="1" ht="14.25">
      <c r="C167" s="177"/>
    </row>
    <row r="168" s="175" customFormat="1" ht="14.25">
      <c r="C168" s="177"/>
    </row>
    <row r="169" s="175" customFormat="1" ht="14.25">
      <c r="C169" s="177"/>
    </row>
    <row r="170" s="175" customFormat="1" ht="14.25">
      <c r="C170" s="177"/>
    </row>
    <row r="171" s="175" customFormat="1" ht="14.25">
      <c r="C171" s="177"/>
    </row>
    <row r="172" s="175" customFormat="1" ht="14.25">
      <c r="C172" s="177"/>
    </row>
    <row r="173" s="175" customFormat="1" ht="14.25">
      <c r="C173" s="177"/>
    </row>
    <row r="174" s="175" customFormat="1" ht="14.25">
      <c r="C174" s="177"/>
    </row>
    <row r="175" s="175" customFormat="1" ht="14.25">
      <c r="C175" s="177"/>
    </row>
    <row r="176" s="175" customFormat="1" ht="14.25">
      <c r="C176" s="177"/>
    </row>
    <row r="177" s="175" customFormat="1" ht="14.25">
      <c r="C177" s="177"/>
    </row>
    <row r="178" s="175" customFormat="1" ht="14.25">
      <c r="C178" s="177"/>
    </row>
    <row r="179" s="175" customFormat="1" ht="14.25">
      <c r="C179" s="177"/>
    </row>
    <row r="180" s="175" customFormat="1" ht="14.25">
      <c r="C180" s="177"/>
    </row>
    <row r="181" s="175" customFormat="1" ht="14.25">
      <c r="C181" s="177"/>
    </row>
    <row r="182" s="175" customFormat="1" ht="14.25">
      <c r="C182" s="177"/>
    </row>
    <row r="183" s="175" customFormat="1" ht="14.25">
      <c r="C183" s="177"/>
    </row>
    <row r="184" s="175" customFormat="1" ht="14.25">
      <c r="C184" s="177"/>
    </row>
    <row r="185" s="175" customFormat="1" ht="14.25">
      <c r="C185" s="177"/>
    </row>
    <row r="186" s="175" customFormat="1" ht="14.25">
      <c r="C186" s="177"/>
    </row>
    <row r="187" s="175" customFormat="1" ht="14.25">
      <c r="C187" s="177"/>
    </row>
    <row r="188" s="175" customFormat="1" ht="14.25">
      <c r="C188" s="177"/>
    </row>
    <row r="189" s="175" customFormat="1" ht="14.25">
      <c r="C189" s="177"/>
    </row>
    <row r="190" s="175" customFormat="1" ht="14.25">
      <c r="C190" s="177"/>
    </row>
    <row r="191" s="175" customFormat="1" ht="14.25">
      <c r="C191" s="177"/>
    </row>
    <row r="192" s="175" customFormat="1" ht="14.25">
      <c r="C192" s="177"/>
    </row>
    <row r="193" s="175" customFormat="1" ht="14.25">
      <c r="C193" s="177"/>
    </row>
    <row r="194" s="175" customFormat="1" ht="14.25">
      <c r="C194" s="177"/>
    </row>
    <row r="195" s="175" customFormat="1" ht="14.25">
      <c r="C195" s="177"/>
    </row>
    <row r="196" s="175" customFormat="1" ht="14.25">
      <c r="C196" s="177"/>
    </row>
    <row r="197" s="175" customFormat="1" ht="14.25">
      <c r="C197" s="177"/>
    </row>
    <row r="198" s="175" customFormat="1" ht="14.25">
      <c r="C198" s="177"/>
    </row>
    <row r="199" s="175" customFormat="1" ht="14.25">
      <c r="C199" s="177"/>
    </row>
    <row r="200" s="175" customFormat="1" ht="14.25">
      <c r="C200" s="177"/>
    </row>
    <row r="201" s="175" customFormat="1" ht="14.25">
      <c r="C201" s="177"/>
    </row>
    <row r="202" s="175" customFormat="1" ht="14.25">
      <c r="C202" s="177"/>
    </row>
    <row r="203" s="175" customFormat="1" ht="14.25">
      <c r="C203" s="177"/>
    </row>
    <row r="204" s="175" customFormat="1" ht="14.25">
      <c r="C204" s="177"/>
    </row>
    <row r="205" s="175" customFormat="1" ht="14.25">
      <c r="C205" s="177"/>
    </row>
    <row r="206" s="175" customFormat="1" ht="14.25">
      <c r="C206" s="177"/>
    </row>
    <row r="207" s="175" customFormat="1" ht="14.25">
      <c r="C207" s="177"/>
    </row>
    <row r="208" s="175" customFormat="1" ht="14.25">
      <c r="C208" s="177"/>
    </row>
    <row r="209" s="175" customFormat="1" ht="14.25">
      <c r="C209" s="177"/>
    </row>
    <row r="210" s="175" customFormat="1" ht="14.25">
      <c r="C210" s="177"/>
    </row>
    <row r="211" s="175" customFormat="1" ht="14.25">
      <c r="C211" s="177"/>
    </row>
    <row r="212" s="175" customFormat="1" ht="14.25">
      <c r="C212" s="177"/>
    </row>
    <row r="213" s="175" customFormat="1" ht="14.25">
      <c r="C213" s="177"/>
    </row>
    <row r="214" s="175" customFormat="1" ht="14.25">
      <c r="C214" s="177"/>
    </row>
    <row r="215" s="175" customFormat="1" ht="14.25">
      <c r="C215" s="177"/>
    </row>
    <row r="216" s="175" customFormat="1" ht="14.25">
      <c r="C216" s="177"/>
    </row>
    <row r="217" s="175" customFormat="1" ht="14.25">
      <c r="C217" s="177"/>
    </row>
    <row r="218" s="175" customFormat="1" ht="14.25">
      <c r="C218" s="177"/>
    </row>
    <row r="219" s="175" customFormat="1" ht="14.25">
      <c r="C219" s="177"/>
    </row>
    <row r="220" s="175" customFormat="1" ht="14.25">
      <c r="C220" s="177"/>
    </row>
    <row r="221" s="175" customFormat="1" ht="14.25">
      <c r="C221" s="177"/>
    </row>
    <row r="222" s="175" customFormat="1" ht="14.25">
      <c r="C222" s="177"/>
    </row>
    <row r="223" s="175" customFormat="1" ht="14.25">
      <c r="C223" s="177"/>
    </row>
    <row r="224" s="175" customFormat="1" ht="14.25">
      <c r="C224" s="177"/>
    </row>
    <row r="225" s="175" customFormat="1" ht="14.25">
      <c r="C225" s="177"/>
    </row>
    <row r="226" s="175" customFormat="1" ht="14.25">
      <c r="C226" s="177"/>
    </row>
    <row r="227" s="175" customFormat="1" ht="14.25">
      <c r="C227" s="177"/>
    </row>
    <row r="228" s="175" customFormat="1" ht="14.25">
      <c r="C228" s="177"/>
    </row>
    <row r="229" s="175" customFormat="1" ht="14.25">
      <c r="C229" s="177"/>
    </row>
    <row r="230" s="175" customFormat="1" ht="14.25">
      <c r="C230" s="177"/>
    </row>
    <row r="231" s="175" customFormat="1" ht="14.25">
      <c r="C231" s="177"/>
    </row>
    <row r="232" s="175" customFormat="1" ht="14.25">
      <c r="C232" s="177"/>
    </row>
    <row r="233" s="175" customFormat="1" ht="14.25">
      <c r="C233" s="177"/>
    </row>
    <row r="234" s="175" customFormat="1" ht="14.25">
      <c r="C234" s="177"/>
    </row>
    <row r="235" s="175" customFormat="1" ht="14.25">
      <c r="C235" s="177"/>
    </row>
    <row r="236" s="175" customFormat="1" ht="14.25">
      <c r="C236" s="177"/>
    </row>
    <row r="237" s="175" customFormat="1" ht="14.25">
      <c r="C237" s="177"/>
    </row>
    <row r="238" s="175" customFormat="1" ht="14.25">
      <c r="C238" s="177"/>
    </row>
    <row r="239" s="175" customFormat="1" ht="14.25">
      <c r="C239" s="177"/>
    </row>
    <row r="240" s="175" customFormat="1" ht="14.25">
      <c r="C240" s="177"/>
    </row>
    <row r="241" s="175" customFormat="1" ht="14.25">
      <c r="C241" s="177"/>
    </row>
    <row r="242" s="175" customFormat="1" ht="14.25">
      <c r="C242" s="177"/>
    </row>
    <row r="243" s="175" customFormat="1" ht="14.25">
      <c r="C243" s="177"/>
    </row>
    <row r="244" s="175" customFormat="1" ht="14.25">
      <c r="C244" s="177"/>
    </row>
    <row r="245" s="175" customFormat="1" ht="14.25">
      <c r="C245" s="177"/>
    </row>
    <row r="246" s="175" customFormat="1" ht="14.25">
      <c r="C246" s="177"/>
    </row>
    <row r="247" s="175" customFormat="1" ht="14.25">
      <c r="C247" s="177"/>
    </row>
    <row r="248" s="175" customFormat="1" ht="14.25">
      <c r="C248" s="177"/>
    </row>
    <row r="249" s="175" customFormat="1" ht="14.25">
      <c r="C249" s="177"/>
    </row>
    <row r="250" s="175" customFormat="1" ht="14.25">
      <c r="C250" s="177"/>
    </row>
    <row r="251" s="175" customFormat="1" ht="14.25">
      <c r="C251" s="177"/>
    </row>
    <row r="252" s="175" customFormat="1" ht="14.25">
      <c r="C252" s="177"/>
    </row>
    <row r="253" s="175" customFormat="1" ht="14.25">
      <c r="C253" s="177"/>
    </row>
    <row r="254" s="175" customFormat="1" ht="14.25">
      <c r="C254" s="177"/>
    </row>
    <row r="255" s="175" customFormat="1" ht="14.25">
      <c r="C255" s="177"/>
    </row>
    <row r="256" s="175" customFormat="1" ht="14.25">
      <c r="C256" s="177"/>
    </row>
    <row r="257" s="175" customFormat="1" ht="14.25">
      <c r="C257" s="177"/>
    </row>
    <row r="258" s="175" customFormat="1" ht="14.25">
      <c r="C258" s="177"/>
    </row>
    <row r="259" s="175" customFormat="1" ht="14.25">
      <c r="C259" s="177"/>
    </row>
    <row r="260" s="175" customFormat="1" ht="14.25">
      <c r="C260" s="177"/>
    </row>
    <row r="261" s="175" customFormat="1" ht="14.25">
      <c r="C261" s="177"/>
    </row>
    <row r="262" s="175" customFormat="1" ht="14.25">
      <c r="C262" s="177"/>
    </row>
    <row r="263" s="175" customFormat="1" ht="14.25">
      <c r="C263" s="177"/>
    </row>
    <row r="264" s="175" customFormat="1" ht="14.25">
      <c r="C264" s="177"/>
    </row>
    <row r="265" s="175" customFormat="1" ht="14.25">
      <c r="C265" s="177"/>
    </row>
    <row r="266" s="175" customFormat="1" ht="14.25">
      <c r="C266" s="177"/>
    </row>
    <row r="267" s="175" customFormat="1" ht="14.25">
      <c r="C267" s="177"/>
    </row>
    <row r="268" s="175" customFormat="1" ht="14.25">
      <c r="C268" s="177"/>
    </row>
    <row r="269" s="175" customFormat="1" ht="14.25">
      <c r="C269" s="177"/>
    </row>
    <row r="270" s="175" customFormat="1" ht="14.25">
      <c r="C270" s="177"/>
    </row>
    <row r="271" s="175" customFormat="1" ht="14.25">
      <c r="C271" s="177"/>
    </row>
    <row r="272" s="175" customFormat="1" ht="14.25">
      <c r="C272" s="177"/>
    </row>
    <row r="273" s="175" customFormat="1" ht="14.25">
      <c r="C273" s="177"/>
    </row>
    <row r="274" s="175" customFormat="1" ht="14.25">
      <c r="C274" s="177"/>
    </row>
    <row r="275" s="175" customFormat="1" ht="14.25">
      <c r="C275" s="177"/>
    </row>
    <row r="276" s="175" customFormat="1" ht="14.25">
      <c r="C276" s="177"/>
    </row>
    <row r="277" s="175" customFormat="1" ht="14.25">
      <c r="C277" s="177"/>
    </row>
    <row r="278" s="175" customFormat="1" ht="14.25">
      <c r="C278" s="177"/>
    </row>
    <row r="279" s="175" customFormat="1" ht="14.25">
      <c r="C279" s="177"/>
    </row>
    <row r="280" s="175" customFormat="1" ht="14.25">
      <c r="C280" s="177"/>
    </row>
    <row r="281" s="175" customFormat="1" ht="14.25">
      <c r="C281" s="177"/>
    </row>
    <row r="282" s="175" customFormat="1" ht="14.25">
      <c r="C282" s="177"/>
    </row>
    <row r="283" s="175" customFormat="1" ht="14.25">
      <c r="C283" s="177"/>
    </row>
    <row r="284" s="175" customFormat="1" ht="14.25">
      <c r="C284" s="177"/>
    </row>
    <row r="285" s="175" customFormat="1" ht="14.25">
      <c r="C285" s="177"/>
    </row>
    <row r="286" s="175" customFormat="1" ht="14.25">
      <c r="C286" s="177"/>
    </row>
    <row r="287" s="175" customFormat="1" ht="14.25">
      <c r="C287" s="177"/>
    </row>
    <row r="288" s="175" customFormat="1" ht="14.25">
      <c r="C288" s="177"/>
    </row>
    <row r="289" s="175" customFormat="1" ht="14.25">
      <c r="C289" s="177"/>
    </row>
    <row r="290" s="175" customFormat="1" ht="14.25">
      <c r="C290" s="177"/>
    </row>
    <row r="291" s="175" customFormat="1" ht="14.25">
      <c r="C291" s="177"/>
    </row>
    <row r="292" s="175" customFormat="1" ht="14.25">
      <c r="C292" s="177"/>
    </row>
    <row r="293" s="175" customFormat="1" ht="14.25">
      <c r="C293" s="177"/>
    </row>
    <row r="294" s="175" customFormat="1" ht="14.25">
      <c r="C294" s="177"/>
    </row>
    <row r="295" s="175" customFormat="1" ht="14.25">
      <c r="C295" s="177"/>
    </row>
    <row r="296" s="175" customFormat="1" ht="14.25">
      <c r="C296" s="177"/>
    </row>
    <row r="297" s="175" customFormat="1" ht="14.25">
      <c r="C297" s="177"/>
    </row>
    <row r="298" s="175" customFormat="1" ht="14.25">
      <c r="C298" s="177"/>
    </row>
    <row r="299" s="175" customFormat="1" ht="14.25">
      <c r="C299" s="177"/>
    </row>
    <row r="300" s="175" customFormat="1" ht="14.25">
      <c r="C300" s="177"/>
    </row>
    <row r="301" s="175" customFormat="1" ht="14.25">
      <c r="C301" s="177"/>
    </row>
    <row r="302" s="175" customFormat="1" ht="14.25">
      <c r="C302" s="177"/>
    </row>
    <row r="303" s="175" customFormat="1" ht="14.25">
      <c r="C303" s="177"/>
    </row>
    <row r="304" s="175" customFormat="1" ht="14.25">
      <c r="C304" s="177"/>
    </row>
    <row r="305" s="175" customFormat="1" ht="14.25">
      <c r="C305" s="177"/>
    </row>
    <row r="306" s="175" customFormat="1" ht="14.25">
      <c r="C306" s="177"/>
    </row>
    <row r="307" s="175" customFormat="1" ht="14.25">
      <c r="C307" s="177"/>
    </row>
    <row r="308" s="175" customFormat="1" ht="14.25">
      <c r="C308" s="177"/>
    </row>
    <row r="309" s="175" customFormat="1" ht="14.25">
      <c r="C309" s="177"/>
    </row>
    <row r="310" s="175" customFormat="1" ht="14.25">
      <c r="C310" s="177"/>
    </row>
    <row r="311" s="175" customFormat="1" ht="14.25">
      <c r="C311" s="177"/>
    </row>
    <row r="312" s="175" customFormat="1" ht="14.25">
      <c r="C312" s="177"/>
    </row>
    <row r="313" s="175" customFormat="1" ht="14.25">
      <c r="C313" s="177"/>
    </row>
    <row r="314" s="175" customFormat="1" ht="14.25">
      <c r="C314" s="177"/>
    </row>
    <row r="315" s="175" customFormat="1" ht="14.25">
      <c r="C315" s="177"/>
    </row>
    <row r="316" s="175" customFormat="1" ht="14.25">
      <c r="C316" s="177"/>
    </row>
    <row r="317" s="175" customFormat="1" ht="14.25">
      <c r="C317" s="177"/>
    </row>
    <row r="318" s="175" customFormat="1" ht="14.25">
      <c r="C318" s="177"/>
    </row>
    <row r="319" s="175" customFormat="1" ht="14.25">
      <c r="C319" s="177"/>
    </row>
    <row r="320" s="175" customFormat="1" ht="14.25">
      <c r="C320" s="177"/>
    </row>
    <row r="321" s="175" customFormat="1" ht="14.25">
      <c r="C321" s="177"/>
    </row>
    <row r="322" s="175" customFormat="1" ht="14.25">
      <c r="C322" s="177"/>
    </row>
    <row r="323" s="175" customFormat="1" ht="14.25">
      <c r="C323" s="177"/>
    </row>
    <row r="324" s="175" customFormat="1" ht="14.25">
      <c r="C324" s="177"/>
    </row>
    <row r="325" s="175" customFormat="1" ht="14.25">
      <c r="C325" s="177"/>
    </row>
    <row r="326" s="175" customFormat="1" ht="14.25">
      <c r="C326" s="177"/>
    </row>
    <row r="327" s="175" customFormat="1" ht="14.25">
      <c r="C327" s="177"/>
    </row>
    <row r="328" s="175" customFormat="1" ht="14.25">
      <c r="C328" s="177"/>
    </row>
    <row r="329" s="175" customFormat="1" ht="14.25">
      <c r="C329" s="177"/>
    </row>
    <row r="330" s="175" customFormat="1" ht="14.25">
      <c r="C330" s="177"/>
    </row>
    <row r="331" s="175" customFormat="1" ht="14.25">
      <c r="C331" s="177"/>
    </row>
    <row r="332" s="175" customFormat="1" ht="14.25">
      <c r="C332" s="177"/>
    </row>
    <row r="333" s="175" customFormat="1" ht="14.25">
      <c r="C333" s="177"/>
    </row>
    <row r="334" s="175" customFormat="1" ht="14.25">
      <c r="C334" s="177"/>
    </row>
  </sheetData>
  <sheetProtection/>
  <mergeCells count="4">
    <mergeCell ref="E6:E8"/>
    <mergeCell ref="A5:A6"/>
    <mergeCell ref="B5:B8"/>
    <mergeCell ref="C5:C6"/>
  </mergeCells>
  <printOptions/>
  <pageMargins left="0.75" right="0.75" top="1" bottom="1" header="0" footer="0"/>
  <pageSetup horizontalDpi="600" verticalDpi="600" orientation="portrait" paperSize="11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C1">
      <selection activeCell="F21" sqref="F21"/>
    </sheetView>
  </sheetViews>
  <sheetFormatPr defaultColWidth="10.28125" defaultRowHeight="12.75"/>
  <cols>
    <col min="1" max="1" width="33.140625" style="109" bestFit="1" customWidth="1"/>
    <col min="2" max="6" width="13.00390625" style="109" bestFit="1" customWidth="1"/>
    <col min="7" max="7" width="2.7109375" style="109" customWidth="1"/>
    <col min="8" max="8" width="33.00390625" style="109" bestFit="1" customWidth="1"/>
    <col min="9" max="9" width="14.140625" style="109" bestFit="1" customWidth="1"/>
    <col min="10" max="12" width="13.00390625" style="109" bestFit="1" customWidth="1"/>
    <col min="13" max="13" width="14.140625" style="109" bestFit="1" customWidth="1"/>
    <col min="14" max="14" width="2.7109375" style="109" customWidth="1"/>
    <col min="15" max="16384" width="10.28125" style="109" customWidth="1"/>
  </cols>
  <sheetData>
    <row r="1" spans="1:13" ht="12.75">
      <c r="A1" s="107" t="s">
        <v>91</v>
      </c>
      <c r="B1" s="108" t="s">
        <v>24</v>
      </c>
      <c r="C1" s="108" t="s">
        <v>38</v>
      </c>
      <c r="D1" s="108" t="s">
        <v>39</v>
      </c>
      <c r="E1" s="108" t="s">
        <v>41</v>
      </c>
      <c r="F1" s="108" t="s">
        <v>66</v>
      </c>
      <c r="H1" s="107" t="s">
        <v>92</v>
      </c>
      <c r="I1" s="108" t="s">
        <v>24</v>
      </c>
      <c r="J1" s="108" t="s">
        <v>38</v>
      </c>
      <c r="K1" s="108" t="s">
        <v>39</v>
      </c>
      <c r="L1" s="108" t="s">
        <v>41</v>
      </c>
      <c r="M1" s="108" t="s">
        <v>66</v>
      </c>
    </row>
    <row r="2" spans="2:13" ht="12.75">
      <c r="B2" s="108" t="s">
        <v>67</v>
      </c>
      <c r="C2" s="108" t="s">
        <v>67</v>
      </c>
      <c r="D2" s="108" t="s">
        <v>67</v>
      </c>
      <c r="E2" s="108" t="s">
        <v>67</v>
      </c>
      <c r="F2" s="108" t="s">
        <v>67</v>
      </c>
      <c r="I2" s="108" t="s">
        <v>67</v>
      </c>
      <c r="J2" s="108" t="s">
        <v>67</v>
      </c>
      <c r="K2" s="108" t="s">
        <v>67</v>
      </c>
      <c r="L2" s="108" t="s">
        <v>67</v>
      </c>
      <c r="M2" s="108" t="s">
        <v>67</v>
      </c>
    </row>
    <row r="3" spans="1:13" ht="12.75">
      <c r="A3" s="110" t="s">
        <v>68</v>
      </c>
      <c r="B3" s="111">
        <v>0</v>
      </c>
      <c r="C3" s="111">
        <v>47076</v>
      </c>
      <c r="D3" s="111">
        <v>97506</v>
      </c>
      <c r="E3" s="111">
        <v>23968</v>
      </c>
      <c r="F3" s="111">
        <v>168550</v>
      </c>
      <c r="H3" s="110" t="s">
        <v>68</v>
      </c>
      <c r="I3" s="111">
        <v>0</v>
      </c>
      <c r="J3" s="111">
        <v>80681</v>
      </c>
      <c r="K3" s="111">
        <v>104815</v>
      </c>
      <c r="L3" s="111">
        <v>35887</v>
      </c>
      <c r="M3" s="111">
        <v>221383</v>
      </c>
    </row>
    <row r="4" spans="1:13" ht="12.75">
      <c r="A4" s="110" t="s">
        <v>69</v>
      </c>
      <c r="B4" s="111">
        <v>0</v>
      </c>
      <c r="C4" s="111">
        <v>-39009</v>
      </c>
      <c r="D4" s="111">
        <v>-77250</v>
      </c>
      <c r="E4" s="111">
        <v>-24551</v>
      </c>
      <c r="F4" s="112">
        <v>-140810</v>
      </c>
      <c r="H4" s="110" t="s">
        <v>69</v>
      </c>
      <c r="I4" s="111">
        <v>0</v>
      </c>
      <c r="J4" s="111">
        <v>-73030</v>
      </c>
      <c r="K4" s="111">
        <v>-88040</v>
      </c>
      <c r="L4" s="111">
        <v>-29496</v>
      </c>
      <c r="M4" s="112">
        <v>-190566</v>
      </c>
    </row>
    <row r="5" spans="1:13" ht="13.5" thickBot="1">
      <c r="A5" s="113" t="s">
        <v>70</v>
      </c>
      <c r="B5" s="114">
        <v>0</v>
      </c>
      <c r="C5" s="114">
        <v>8067</v>
      </c>
      <c r="D5" s="114">
        <v>20256</v>
      </c>
      <c r="E5" s="114">
        <v>-583</v>
      </c>
      <c r="F5" s="114">
        <v>27740</v>
      </c>
      <c r="H5" s="113" t="s">
        <v>70</v>
      </c>
      <c r="I5" s="114">
        <v>0</v>
      </c>
      <c r="J5" s="114">
        <v>7651</v>
      </c>
      <c r="K5" s="114">
        <v>16775</v>
      </c>
      <c r="L5" s="114">
        <v>6391</v>
      </c>
      <c r="M5" s="114">
        <v>30817</v>
      </c>
    </row>
    <row r="6" spans="1:13" ht="12.75">
      <c r="A6" s="115" t="s">
        <v>71</v>
      </c>
      <c r="B6" s="111">
        <v>-2729</v>
      </c>
      <c r="C6" s="111">
        <v>-5640</v>
      </c>
      <c r="D6" s="111">
        <v>-6724</v>
      </c>
      <c r="E6" s="111">
        <v>-6152</v>
      </c>
      <c r="F6" s="112">
        <v>-21245</v>
      </c>
      <c r="H6" s="115" t="s">
        <v>71</v>
      </c>
      <c r="I6" s="111">
        <v>-2247</v>
      </c>
      <c r="J6" s="111">
        <v>-7657</v>
      </c>
      <c r="K6" s="111">
        <v>-6463</v>
      </c>
      <c r="L6" s="111">
        <v>-4959</v>
      </c>
      <c r="M6" s="112">
        <v>-21326</v>
      </c>
    </row>
    <row r="7" spans="1:13" ht="13.5" thickBot="1">
      <c r="A7" s="113" t="s">
        <v>13</v>
      </c>
      <c r="B7" s="114">
        <v>-2729</v>
      </c>
      <c r="C7" s="114">
        <v>2427</v>
      </c>
      <c r="D7" s="114">
        <v>13532</v>
      </c>
      <c r="E7" s="114">
        <v>-6735</v>
      </c>
      <c r="F7" s="114">
        <v>6495</v>
      </c>
      <c r="H7" s="113" t="s">
        <v>13</v>
      </c>
      <c r="I7" s="114">
        <v>-2247</v>
      </c>
      <c r="J7" s="114">
        <v>-6</v>
      </c>
      <c r="K7" s="114">
        <v>10312</v>
      </c>
      <c r="L7" s="114">
        <v>1432</v>
      </c>
      <c r="M7" s="114">
        <v>9491</v>
      </c>
    </row>
    <row r="8" spans="1:13" ht="12.75">
      <c r="A8" s="113" t="s">
        <v>87</v>
      </c>
      <c r="B8" s="119">
        <v>-2705</v>
      </c>
      <c r="C8" s="119">
        <v>4048</v>
      </c>
      <c r="D8" s="119">
        <v>17960</v>
      </c>
      <c r="E8" s="119">
        <v>-5041</v>
      </c>
      <c r="F8" s="119">
        <v>14262</v>
      </c>
      <c r="H8" s="113"/>
      <c r="I8" s="119">
        <v>-2129</v>
      </c>
      <c r="J8" s="119">
        <v>1875</v>
      </c>
      <c r="K8" s="119">
        <v>15105</v>
      </c>
      <c r="L8" s="119">
        <v>2947</v>
      </c>
      <c r="M8" s="119">
        <v>17797</v>
      </c>
    </row>
    <row r="10" spans="1:13" ht="12.75">
      <c r="A10" s="109" t="s">
        <v>84</v>
      </c>
      <c r="B10" s="111">
        <v>0</v>
      </c>
      <c r="C10" s="111">
        <v>7769</v>
      </c>
      <c r="D10" s="111">
        <v>19478.986530000002</v>
      </c>
      <c r="E10" s="111">
        <v>3070</v>
      </c>
      <c r="F10" s="112">
        <v>30317.986530000002</v>
      </c>
      <c r="H10" s="109" t="s">
        <v>84</v>
      </c>
      <c r="I10" s="111">
        <v>0</v>
      </c>
      <c r="J10" s="111">
        <v>9651</v>
      </c>
      <c r="K10" s="111">
        <v>20222.65005</v>
      </c>
      <c r="L10" s="111">
        <v>5538</v>
      </c>
      <c r="M10" s="112">
        <v>35411.65005</v>
      </c>
    </row>
    <row r="12" spans="1:8" ht="12.75">
      <c r="A12" s="117" t="s">
        <v>74</v>
      </c>
      <c r="H12" s="117" t="s">
        <v>74</v>
      </c>
    </row>
    <row r="13" spans="1:13" ht="12.75">
      <c r="A13" s="107" t="s">
        <v>91</v>
      </c>
      <c r="B13" s="108" t="s">
        <v>76</v>
      </c>
      <c r="C13" s="108" t="s">
        <v>77</v>
      </c>
      <c r="D13" s="108" t="s">
        <v>78</v>
      </c>
      <c r="E13" s="108" t="s">
        <v>75</v>
      </c>
      <c r="F13" s="108" t="s">
        <v>66</v>
      </c>
      <c r="H13" s="107" t="s">
        <v>92</v>
      </c>
      <c r="I13" s="108" t="s">
        <v>76</v>
      </c>
      <c r="J13" s="108" t="s">
        <v>77</v>
      </c>
      <c r="K13" s="108" t="s">
        <v>78</v>
      </c>
      <c r="L13" s="108" t="s">
        <v>75</v>
      </c>
      <c r="M13" s="108" t="s">
        <v>66</v>
      </c>
    </row>
    <row r="14" spans="2:13" ht="12.75">
      <c r="B14" s="108" t="s">
        <v>67</v>
      </c>
      <c r="C14" s="108" t="s">
        <v>67</v>
      </c>
      <c r="D14" s="108" t="s">
        <v>67</v>
      </c>
      <c r="E14" s="108" t="s">
        <v>67</v>
      </c>
      <c r="F14" s="108" t="s">
        <v>67</v>
      </c>
      <c r="I14" s="108" t="s">
        <v>67</v>
      </c>
      <c r="J14" s="108" t="s">
        <v>67</v>
      </c>
      <c r="K14" s="108" t="s">
        <v>67</v>
      </c>
      <c r="L14" s="108" t="s">
        <v>67</v>
      </c>
      <c r="M14" s="108" t="s">
        <v>67</v>
      </c>
    </row>
    <row r="15" spans="1:13" ht="12.75">
      <c r="A15" s="110" t="s">
        <v>85</v>
      </c>
      <c r="B15" s="111">
        <v>35543</v>
      </c>
      <c r="C15" s="111">
        <v>5718</v>
      </c>
      <c r="D15" s="111">
        <v>5815</v>
      </c>
      <c r="E15" s="111">
        <v>0</v>
      </c>
      <c r="F15" s="111">
        <v>47076</v>
      </c>
      <c r="H15" s="110" t="s">
        <v>85</v>
      </c>
      <c r="I15" s="111">
        <v>57049</v>
      </c>
      <c r="J15" s="111">
        <v>7113</v>
      </c>
      <c r="K15" s="111">
        <v>16519</v>
      </c>
      <c r="L15" s="111">
        <v>0</v>
      </c>
      <c r="M15" s="111">
        <v>80681</v>
      </c>
    </row>
    <row r="16" spans="1:13" ht="12.75">
      <c r="A16" s="110" t="s">
        <v>86</v>
      </c>
      <c r="B16" s="111">
        <v>2172</v>
      </c>
      <c r="C16" s="111">
        <v>417</v>
      </c>
      <c r="D16" s="111">
        <v>0</v>
      </c>
      <c r="E16" s="111">
        <v>-2589</v>
      </c>
      <c r="F16" s="112">
        <v>0</v>
      </c>
      <c r="H16" s="110" t="s">
        <v>86</v>
      </c>
      <c r="I16" s="111">
        <v>33071</v>
      </c>
      <c r="J16" s="111"/>
      <c r="K16" s="111"/>
      <c r="L16" s="111">
        <v>-33071</v>
      </c>
      <c r="M16" s="112">
        <v>0</v>
      </c>
    </row>
    <row r="17" spans="1:13" ht="12.75">
      <c r="A17" s="110" t="s">
        <v>68</v>
      </c>
      <c r="B17" s="111">
        <v>37715</v>
      </c>
      <c r="C17" s="111">
        <v>6135</v>
      </c>
      <c r="D17" s="111">
        <v>5815</v>
      </c>
      <c r="E17" s="111">
        <v>-2589</v>
      </c>
      <c r="F17" s="112">
        <v>47076</v>
      </c>
      <c r="H17" s="110" t="s">
        <v>68</v>
      </c>
      <c r="I17" s="111">
        <v>90120</v>
      </c>
      <c r="J17" s="111">
        <v>7113</v>
      </c>
      <c r="K17" s="111">
        <v>16519</v>
      </c>
      <c r="L17" s="111">
        <v>-33071</v>
      </c>
      <c r="M17" s="112">
        <v>80681</v>
      </c>
    </row>
    <row r="18" spans="1:13" ht="12.75">
      <c r="A18" s="110" t="s">
        <v>69</v>
      </c>
      <c r="B18" s="111">
        <v>-33537</v>
      </c>
      <c r="C18" s="111">
        <v>-3296</v>
      </c>
      <c r="D18" s="111">
        <v>-4774</v>
      </c>
      <c r="E18" s="111">
        <v>2598</v>
      </c>
      <c r="F18" s="112">
        <v>-39009</v>
      </c>
      <c r="H18" s="110" t="s">
        <v>69</v>
      </c>
      <c r="I18" s="111">
        <v>-85289</v>
      </c>
      <c r="J18" s="111">
        <v>-6341</v>
      </c>
      <c r="K18" s="111">
        <v>-15227</v>
      </c>
      <c r="L18" s="111">
        <v>33827</v>
      </c>
      <c r="M18" s="112">
        <v>-73030</v>
      </c>
    </row>
    <row r="19" spans="1:13" ht="13.5" thickBot="1">
      <c r="A19" s="113" t="s">
        <v>70</v>
      </c>
      <c r="B19" s="114">
        <v>4178</v>
      </c>
      <c r="C19" s="114">
        <v>2839</v>
      </c>
      <c r="D19" s="114">
        <v>1041</v>
      </c>
      <c r="E19" s="114">
        <v>9</v>
      </c>
      <c r="F19" s="114">
        <v>8067</v>
      </c>
      <c r="H19" s="113" t="s">
        <v>70</v>
      </c>
      <c r="I19" s="114">
        <v>4831</v>
      </c>
      <c r="J19" s="114">
        <v>772</v>
      </c>
      <c r="K19" s="114">
        <v>1292</v>
      </c>
      <c r="L19" s="114">
        <v>756</v>
      </c>
      <c r="M19" s="114">
        <v>7651</v>
      </c>
    </row>
    <row r="20" spans="1:13" ht="12.75">
      <c r="A20" s="115" t="s">
        <v>71</v>
      </c>
      <c r="B20" s="111">
        <v>-3455</v>
      </c>
      <c r="C20" s="111">
        <v>-844</v>
      </c>
      <c r="D20" s="111">
        <v>-1342</v>
      </c>
      <c r="E20" s="111">
        <v>1</v>
      </c>
      <c r="F20" s="112">
        <v>-5640</v>
      </c>
      <c r="H20" s="115" t="s">
        <v>71</v>
      </c>
      <c r="I20" s="111">
        <v>-5684</v>
      </c>
      <c r="J20" s="111">
        <v>-481</v>
      </c>
      <c r="K20" s="111">
        <v>-1485</v>
      </c>
      <c r="L20" s="111">
        <v>-7</v>
      </c>
      <c r="M20" s="112">
        <v>-7657</v>
      </c>
    </row>
    <row r="21" spans="1:13" ht="13.5" thickBot="1">
      <c r="A21" s="113" t="s">
        <v>13</v>
      </c>
      <c r="B21" s="114">
        <v>723</v>
      </c>
      <c r="C21" s="114">
        <v>1995</v>
      </c>
      <c r="D21" s="114">
        <v>-301</v>
      </c>
      <c r="E21" s="114">
        <v>10</v>
      </c>
      <c r="F21" s="114">
        <v>2427</v>
      </c>
      <c r="H21" s="113" t="s">
        <v>13</v>
      </c>
      <c r="I21" s="114">
        <v>-853</v>
      </c>
      <c r="J21" s="114">
        <v>291</v>
      </c>
      <c r="K21" s="114">
        <v>-193</v>
      </c>
      <c r="L21" s="114">
        <v>749</v>
      </c>
      <c r="M21" s="114">
        <v>-6</v>
      </c>
    </row>
    <row r="22" spans="1:13" ht="12.75">
      <c r="A22" s="113" t="s">
        <v>87</v>
      </c>
      <c r="B22" s="119">
        <v>1870</v>
      </c>
      <c r="C22" s="119">
        <v>2256</v>
      </c>
      <c r="D22" s="119">
        <v>-23</v>
      </c>
      <c r="E22" s="119">
        <v>-55</v>
      </c>
      <c r="F22" s="119">
        <v>4048</v>
      </c>
      <c r="H22" s="113"/>
      <c r="I22" s="119">
        <v>461</v>
      </c>
      <c r="J22" s="119">
        <v>561</v>
      </c>
      <c r="K22" s="119">
        <v>85</v>
      </c>
      <c r="L22" s="119">
        <v>768</v>
      </c>
      <c r="M22" s="119">
        <v>1875</v>
      </c>
    </row>
    <row r="23" spans="2:13" ht="12.75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1:13" ht="12.75">
      <c r="A24" s="109" t="s">
        <v>83</v>
      </c>
      <c r="B24" s="111">
        <v>7381</v>
      </c>
      <c r="C24" s="111">
        <v>38</v>
      </c>
      <c r="D24" s="111">
        <v>786</v>
      </c>
      <c r="E24" s="111">
        <v>-436</v>
      </c>
      <c r="F24" s="112">
        <v>7769</v>
      </c>
      <c r="H24" s="109" t="s">
        <v>83</v>
      </c>
      <c r="I24" s="111">
        <v>9821</v>
      </c>
      <c r="J24" s="111">
        <v>117</v>
      </c>
      <c r="K24" s="111">
        <v>1059</v>
      </c>
      <c r="L24" s="111">
        <v>-1346</v>
      </c>
      <c r="M24" s="112">
        <v>9651</v>
      </c>
    </row>
    <row r="25" spans="1:13" ht="12.75">
      <c r="A25" s="109" t="s">
        <v>82</v>
      </c>
      <c r="B25" s="111">
        <v>436</v>
      </c>
      <c r="E25" s="111">
        <v>-436</v>
      </c>
      <c r="H25" s="109" t="s">
        <v>82</v>
      </c>
      <c r="I25" s="111">
        <v>1346</v>
      </c>
      <c r="J25" s="111"/>
      <c r="K25" s="111"/>
      <c r="L25" s="111">
        <v>-1346</v>
      </c>
      <c r="M25" s="112"/>
    </row>
    <row r="26" spans="1:13" ht="12.75">
      <c r="A26" s="109" t="s">
        <v>84</v>
      </c>
      <c r="B26" s="111">
        <v>6945</v>
      </c>
      <c r="C26" s="111">
        <v>38</v>
      </c>
      <c r="D26" s="111">
        <v>786</v>
      </c>
      <c r="E26" s="111">
        <v>0</v>
      </c>
      <c r="F26" s="111">
        <v>7769</v>
      </c>
      <c r="H26" s="109" t="s">
        <v>84</v>
      </c>
      <c r="I26" s="111">
        <v>8475</v>
      </c>
      <c r="J26" s="111">
        <v>117</v>
      </c>
      <c r="K26" s="111">
        <v>1059</v>
      </c>
      <c r="L26" s="111">
        <v>0</v>
      </c>
      <c r="M26" s="111">
        <v>9651</v>
      </c>
    </row>
    <row r="28" spans="1:8" ht="12.75">
      <c r="A28" s="117" t="s">
        <v>39</v>
      </c>
      <c r="H28" s="117" t="s">
        <v>39</v>
      </c>
    </row>
    <row r="29" spans="1:13" ht="12.75">
      <c r="A29" s="107" t="s">
        <v>91</v>
      </c>
      <c r="B29" s="108" t="s">
        <v>79</v>
      </c>
      <c r="C29" s="108" t="s">
        <v>80</v>
      </c>
      <c r="D29" s="108" t="s">
        <v>81</v>
      </c>
      <c r="E29" s="108" t="s">
        <v>75</v>
      </c>
      <c r="F29" s="108" t="s">
        <v>66</v>
      </c>
      <c r="H29" s="107" t="s">
        <v>92</v>
      </c>
      <c r="I29" s="108" t="s">
        <v>79</v>
      </c>
      <c r="J29" s="108" t="s">
        <v>80</v>
      </c>
      <c r="K29" s="108" t="s">
        <v>81</v>
      </c>
      <c r="L29" s="108" t="s">
        <v>75</v>
      </c>
      <c r="M29" s="108" t="s">
        <v>66</v>
      </c>
    </row>
    <row r="30" spans="2:13" ht="12.75">
      <c r="B30" s="108" t="s">
        <v>67</v>
      </c>
      <c r="C30" s="108" t="s">
        <v>67</v>
      </c>
      <c r="D30" s="108" t="s">
        <v>67</v>
      </c>
      <c r="E30" s="108" t="s">
        <v>67</v>
      </c>
      <c r="F30" s="108" t="s">
        <v>67</v>
      </c>
      <c r="I30" s="108" t="s">
        <v>67</v>
      </c>
      <c r="J30" s="108" t="s">
        <v>67</v>
      </c>
      <c r="K30" s="108" t="s">
        <v>67</v>
      </c>
      <c r="L30" s="108" t="s">
        <v>67</v>
      </c>
      <c r="M30" s="108" t="s">
        <v>67</v>
      </c>
    </row>
    <row r="31" spans="1:13" ht="12.75">
      <c r="A31" s="110" t="s">
        <v>85</v>
      </c>
      <c r="B31" s="111">
        <v>32213</v>
      </c>
      <c r="C31" s="111">
        <v>21066</v>
      </c>
      <c r="D31" s="111">
        <v>44227</v>
      </c>
      <c r="E31" s="111">
        <v>0</v>
      </c>
      <c r="F31" s="111">
        <v>97506</v>
      </c>
      <c r="H31" s="110" t="s">
        <v>85</v>
      </c>
      <c r="I31" s="111">
        <v>34507</v>
      </c>
      <c r="J31" s="111">
        <v>21433</v>
      </c>
      <c r="K31" s="111">
        <v>48875</v>
      </c>
      <c r="L31" s="111">
        <v>0</v>
      </c>
      <c r="M31" s="111">
        <v>104815</v>
      </c>
    </row>
    <row r="32" spans="1:13" ht="12.75">
      <c r="A32" s="110" t="s">
        <v>86</v>
      </c>
      <c r="B32" s="111">
        <v>421</v>
      </c>
      <c r="C32" s="111">
        <v>0</v>
      </c>
      <c r="D32" s="111">
        <v>0</v>
      </c>
      <c r="E32" s="111">
        <v>-421</v>
      </c>
      <c r="F32" s="112">
        <v>0</v>
      </c>
      <c r="H32" s="110" t="s">
        <v>86</v>
      </c>
      <c r="I32" s="111">
        <v>1887</v>
      </c>
      <c r="J32" s="111"/>
      <c r="K32" s="111"/>
      <c r="L32" s="111">
        <v>-1887</v>
      </c>
      <c r="M32" s="112">
        <v>0</v>
      </c>
    </row>
    <row r="33" spans="1:13" ht="12.75">
      <c r="A33" s="110" t="s">
        <v>68</v>
      </c>
      <c r="B33" s="111">
        <v>32634</v>
      </c>
      <c r="C33" s="111">
        <v>21066</v>
      </c>
      <c r="D33" s="111">
        <v>44227</v>
      </c>
      <c r="E33" s="111">
        <v>-421</v>
      </c>
      <c r="F33" s="112">
        <v>97506</v>
      </c>
      <c r="H33" s="110" t="s">
        <v>68</v>
      </c>
      <c r="I33" s="111">
        <v>36394</v>
      </c>
      <c r="J33" s="111">
        <v>21433</v>
      </c>
      <c r="K33" s="111">
        <v>48875</v>
      </c>
      <c r="L33" s="111">
        <v>-1887</v>
      </c>
      <c r="M33" s="112">
        <v>104815</v>
      </c>
    </row>
    <row r="34" spans="1:13" ht="12.75">
      <c r="A34" s="110" t="s">
        <v>69</v>
      </c>
      <c r="B34" s="111">
        <v>-26487</v>
      </c>
      <c r="C34" s="111">
        <v>-17686</v>
      </c>
      <c r="D34" s="111">
        <v>-33298</v>
      </c>
      <c r="E34" s="111">
        <v>221</v>
      </c>
      <c r="F34" s="112">
        <v>-77250</v>
      </c>
      <c r="H34" s="110" t="s">
        <v>69</v>
      </c>
      <c r="I34" s="111">
        <v>-30923</v>
      </c>
      <c r="J34" s="111">
        <v>-18181</v>
      </c>
      <c r="K34" s="111">
        <v>-40354</v>
      </c>
      <c r="L34" s="111">
        <v>1418</v>
      </c>
      <c r="M34" s="112">
        <v>-88040</v>
      </c>
    </row>
    <row r="35" spans="1:13" ht="13.5" thickBot="1">
      <c r="A35" s="113" t="s">
        <v>70</v>
      </c>
      <c r="B35" s="114">
        <v>6147</v>
      </c>
      <c r="C35" s="114">
        <v>3380</v>
      </c>
      <c r="D35" s="114">
        <v>10929</v>
      </c>
      <c r="E35" s="114">
        <v>-200</v>
      </c>
      <c r="F35" s="114">
        <v>20256</v>
      </c>
      <c r="H35" s="113" t="s">
        <v>70</v>
      </c>
      <c r="I35" s="114">
        <v>5471</v>
      </c>
      <c r="J35" s="114">
        <v>3252</v>
      </c>
      <c r="K35" s="114">
        <v>8521</v>
      </c>
      <c r="L35" s="114">
        <v>-469</v>
      </c>
      <c r="M35" s="114">
        <v>16775</v>
      </c>
    </row>
    <row r="36" spans="1:13" ht="12.75">
      <c r="A36" s="115" t="s">
        <v>71</v>
      </c>
      <c r="B36" s="111">
        <v>-2199</v>
      </c>
      <c r="C36" s="111">
        <v>-1614</v>
      </c>
      <c r="D36" s="111">
        <v>-2862</v>
      </c>
      <c r="E36" s="111">
        <v>-49</v>
      </c>
      <c r="F36" s="112">
        <v>-6724</v>
      </c>
      <c r="H36" s="115" t="s">
        <v>71</v>
      </c>
      <c r="I36" s="111">
        <v>-2162</v>
      </c>
      <c r="J36" s="111">
        <v>-1648</v>
      </c>
      <c r="K36" s="111">
        <v>-2755</v>
      </c>
      <c r="L36" s="111">
        <v>102</v>
      </c>
      <c r="M36" s="112">
        <v>-6463</v>
      </c>
    </row>
    <row r="37" spans="1:13" ht="13.5" thickBot="1">
      <c r="A37" s="113" t="s">
        <v>13</v>
      </c>
      <c r="B37" s="114">
        <v>3948</v>
      </c>
      <c r="C37" s="114">
        <v>1766</v>
      </c>
      <c r="D37" s="114">
        <v>8067</v>
      </c>
      <c r="E37" s="114">
        <v>-249</v>
      </c>
      <c r="F37" s="114">
        <v>13532</v>
      </c>
      <c r="H37" s="113" t="s">
        <v>13</v>
      </c>
      <c r="I37" s="114">
        <v>3309</v>
      </c>
      <c r="J37" s="114">
        <v>1604</v>
      </c>
      <c r="K37" s="114">
        <v>5766</v>
      </c>
      <c r="L37" s="114">
        <v>-367</v>
      </c>
      <c r="M37" s="114">
        <v>10312</v>
      </c>
    </row>
    <row r="38" spans="1:13" ht="12.75">
      <c r="A38" s="113" t="s">
        <v>87</v>
      </c>
      <c r="B38" s="119">
        <v>5406</v>
      </c>
      <c r="C38" s="119">
        <v>2700</v>
      </c>
      <c r="D38" s="119">
        <v>10001</v>
      </c>
      <c r="E38" s="119">
        <v>-147</v>
      </c>
      <c r="F38" s="119">
        <v>17960</v>
      </c>
      <c r="H38" s="113"/>
      <c r="I38" s="119">
        <v>5315</v>
      </c>
      <c r="J38" s="119">
        <v>2358</v>
      </c>
      <c r="K38" s="119">
        <v>7798</v>
      </c>
      <c r="L38" s="119">
        <v>-366</v>
      </c>
      <c r="M38" s="119">
        <v>15105</v>
      </c>
    </row>
    <row r="40" spans="1:13" ht="12.75">
      <c r="A40" s="109" t="s">
        <v>83</v>
      </c>
      <c r="B40" s="111">
        <v>5883</v>
      </c>
      <c r="C40" s="111">
        <v>3419</v>
      </c>
      <c r="D40" s="111">
        <v>11598</v>
      </c>
      <c r="E40" s="111">
        <v>-1421.013469999998</v>
      </c>
      <c r="F40" s="112">
        <v>19478.986530000002</v>
      </c>
      <c r="H40" s="109" t="s">
        <v>83</v>
      </c>
      <c r="I40" s="111">
        <v>5467</v>
      </c>
      <c r="J40" s="111">
        <v>3698</v>
      </c>
      <c r="K40" s="111">
        <v>11693</v>
      </c>
      <c r="L40" s="111">
        <v>-635.3499499999998</v>
      </c>
      <c r="M40" s="112">
        <v>20222.65005</v>
      </c>
    </row>
    <row r="41" spans="1:12" ht="12.75">
      <c r="A41" s="109" t="s">
        <v>82</v>
      </c>
      <c r="B41" s="111">
        <v>1421</v>
      </c>
      <c r="E41" s="111">
        <v>-1421</v>
      </c>
      <c r="H41" s="109" t="s">
        <v>82</v>
      </c>
      <c r="I41" s="111">
        <v>635</v>
      </c>
      <c r="L41" s="111">
        <v>-635</v>
      </c>
    </row>
    <row r="42" spans="1:13" ht="12.75">
      <c r="A42" s="109" t="s">
        <v>84</v>
      </c>
      <c r="B42" s="111">
        <v>4462</v>
      </c>
      <c r="C42" s="111">
        <v>3419</v>
      </c>
      <c r="D42" s="111">
        <v>11598</v>
      </c>
      <c r="E42" s="111">
        <v>-0.013469999998051208</v>
      </c>
      <c r="F42" s="111">
        <v>19478.986530000002</v>
      </c>
      <c r="H42" s="109" t="s">
        <v>84</v>
      </c>
      <c r="I42" s="111">
        <v>4832</v>
      </c>
      <c r="J42" s="111">
        <v>3698</v>
      </c>
      <c r="K42" s="111">
        <v>11693</v>
      </c>
      <c r="L42" s="111">
        <v>-0.3499499999998079</v>
      </c>
      <c r="M42" s="111">
        <v>20222.65005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snr</dc:creator>
  <cp:keywords/>
  <dc:description/>
  <cp:lastModifiedBy>Administrator</cp:lastModifiedBy>
  <cp:lastPrinted>2011-12-12T16:45:52Z</cp:lastPrinted>
  <dcterms:created xsi:type="dcterms:W3CDTF">2004-04-26T21:14:52Z</dcterms:created>
  <dcterms:modified xsi:type="dcterms:W3CDTF">2011-12-12T17:03:15Z</dcterms:modified>
  <cp:category/>
  <cp:version/>
  <cp:contentType/>
  <cp:contentStatus/>
</cp:coreProperties>
</file>